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B393" i="2"/>
  <c r="A393"/>
  <c r="L392"/>
  <c r="J392"/>
  <c r="I392"/>
  <c r="H392"/>
  <c r="G392"/>
  <c r="F392"/>
  <c r="B383"/>
  <c r="A383"/>
  <c r="L382"/>
  <c r="L393" s="1"/>
  <c r="J382"/>
  <c r="J393" s="1"/>
  <c r="I382"/>
  <c r="I393" s="1"/>
  <c r="H382"/>
  <c r="H393" s="1"/>
  <c r="G382"/>
  <c r="G393" s="1"/>
  <c r="F382"/>
  <c r="F393" s="1"/>
  <c r="B374"/>
  <c r="A374"/>
  <c r="L373"/>
  <c r="J373"/>
  <c r="I373"/>
  <c r="H373"/>
  <c r="G373"/>
  <c r="F373"/>
  <c r="B364"/>
  <c r="A364"/>
  <c r="L363"/>
  <c r="L374" s="1"/>
  <c r="J363"/>
  <c r="J374" s="1"/>
  <c r="I363"/>
  <c r="I374" s="1"/>
  <c r="H363"/>
  <c r="H374" s="1"/>
  <c r="G363"/>
  <c r="G374" s="1"/>
  <c r="F363"/>
  <c r="F374" s="1"/>
  <c r="B355"/>
  <c r="A355"/>
  <c r="L354"/>
  <c r="J354"/>
  <c r="I354"/>
  <c r="H354"/>
  <c r="G354"/>
  <c r="F354"/>
  <c r="B345"/>
  <c r="A345"/>
  <c r="L344"/>
  <c r="L355" s="1"/>
  <c r="J344"/>
  <c r="J355" s="1"/>
  <c r="I344"/>
  <c r="I355" s="1"/>
  <c r="H344"/>
  <c r="H355" s="1"/>
  <c r="G344"/>
  <c r="G355" s="1"/>
  <c r="F344"/>
  <c r="F355" s="1"/>
  <c r="B336"/>
  <c r="A336"/>
  <c r="L335"/>
  <c r="J335"/>
  <c r="I335"/>
  <c r="H335"/>
  <c r="G335"/>
  <c r="F335"/>
  <c r="B326"/>
  <c r="A326"/>
  <c r="L325"/>
  <c r="L336" s="1"/>
  <c r="J325"/>
  <c r="J336" s="1"/>
  <c r="I325"/>
  <c r="I336" s="1"/>
  <c r="H325"/>
  <c r="H336" s="1"/>
  <c r="G325"/>
  <c r="G336" s="1"/>
  <c r="F325"/>
  <c r="F336" s="1"/>
  <c r="B317"/>
  <c r="A317"/>
  <c r="L316"/>
  <c r="J316"/>
  <c r="I316"/>
  <c r="H316"/>
  <c r="G316"/>
  <c r="F316"/>
  <c r="B307"/>
  <c r="A307"/>
  <c r="L306"/>
  <c r="L317" s="1"/>
  <c r="J306"/>
  <c r="J317" s="1"/>
  <c r="I306"/>
  <c r="I317" s="1"/>
  <c r="H306"/>
  <c r="H317" s="1"/>
  <c r="G306"/>
  <c r="G317" s="1"/>
  <c r="F306"/>
  <c r="F317" s="1"/>
  <c r="B298"/>
  <c r="A298"/>
  <c r="L297"/>
  <c r="J297"/>
  <c r="I297"/>
  <c r="H297"/>
  <c r="G297"/>
  <c r="F297"/>
  <c r="B288"/>
  <c r="A288"/>
  <c r="L287"/>
  <c r="L298" s="1"/>
  <c r="J287"/>
  <c r="J298" s="1"/>
  <c r="I287"/>
  <c r="I298" s="1"/>
  <c r="H287"/>
  <c r="H298" s="1"/>
  <c r="G287"/>
  <c r="G298" s="1"/>
  <c r="F287"/>
  <c r="F298" s="1"/>
  <c r="B279"/>
  <c r="A279"/>
  <c r="L278"/>
  <c r="J278"/>
  <c r="I278"/>
  <c r="H278"/>
  <c r="G278"/>
  <c r="F278"/>
  <c r="B269"/>
  <c r="A269"/>
  <c r="L268"/>
  <c r="L279" s="1"/>
  <c r="J268"/>
  <c r="J279" s="1"/>
  <c r="I268"/>
  <c r="I279" s="1"/>
  <c r="H268"/>
  <c r="H279" s="1"/>
  <c r="G268"/>
  <c r="G279" s="1"/>
  <c r="F268"/>
  <c r="F279" s="1"/>
  <c r="B260"/>
  <c r="A260"/>
  <c r="L259"/>
  <c r="J259"/>
  <c r="I259"/>
  <c r="H259"/>
  <c r="G259"/>
  <c r="F259"/>
  <c r="B250"/>
  <c r="A250"/>
  <c r="L249"/>
  <c r="L260" s="1"/>
  <c r="J249"/>
  <c r="J260" s="1"/>
  <c r="I249"/>
  <c r="I260" s="1"/>
  <c r="H249"/>
  <c r="H260" s="1"/>
  <c r="G249"/>
  <c r="G260" s="1"/>
  <c r="F249"/>
  <c r="F260" s="1"/>
  <c r="B241"/>
  <c r="A241"/>
  <c r="L240"/>
  <c r="J240"/>
  <c r="I240"/>
  <c r="H240"/>
  <c r="G240"/>
  <c r="F240"/>
  <c r="B231"/>
  <c r="A231"/>
  <c r="L230"/>
  <c r="L241" s="1"/>
  <c r="J230"/>
  <c r="J241" s="1"/>
  <c r="I230"/>
  <c r="I241" s="1"/>
  <c r="H230"/>
  <c r="H241" s="1"/>
  <c r="G230"/>
  <c r="G241" s="1"/>
  <c r="F230"/>
  <c r="F241" s="1"/>
  <c r="B222"/>
  <c r="A222"/>
  <c r="L221"/>
  <c r="J221"/>
  <c r="I221"/>
  <c r="H221"/>
  <c r="G221"/>
  <c r="F221"/>
  <c r="A212"/>
  <c r="L211"/>
  <c r="L222" s="1"/>
  <c r="J211"/>
  <c r="J222" s="1"/>
  <c r="J394" s="1"/>
  <c r="I211"/>
  <c r="I222" s="1"/>
  <c r="H211"/>
  <c r="H222" s="1"/>
  <c r="H394" s="1"/>
  <c r="G211"/>
  <c r="G222" s="1"/>
  <c r="G394" s="1"/>
  <c r="F211"/>
  <c r="F222" s="1"/>
  <c r="F394" s="1"/>
  <c r="I394" l="1"/>
  <c r="L394"/>
  <c r="L198" l="1"/>
  <c r="J198"/>
  <c r="I198"/>
  <c r="H198"/>
  <c r="G198"/>
  <c r="F198"/>
  <c r="L179"/>
  <c r="J179"/>
  <c r="I179"/>
  <c r="H179"/>
  <c r="G179"/>
  <c r="F179"/>
  <c r="L160"/>
  <c r="J160"/>
  <c r="I160"/>
  <c r="H160"/>
  <c r="G160"/>
  <c r="F160"/>
  <c r="L141"/>
  <c r="J141"/>
  <c r="I141"/>
  <c r="H141"/>
  <c r="G141"/>
  <c r="F141"/>
  <c r="L122"/>
  <c r="J122"/>
  <c r="I122"/>
  <c r="H122"/>
  <c r="G122"/>
  <c r="F122"/>
  <c r="L188"/>
  <c r="J188"/>
  <c r="I188"/>
  <c r="H188"/>
  <c r="G188"/>
  <c r="F188"/>
  <c r="L169"/>
  <c r="J169"/>
  <c r="J180" s="1"/>
  <c r="I169"/>
  <c r="I180" s="1"/>
  <c r="H169"/>
  <c r="H180" s="1"/>
  <c r="G169"/>
  <c r="G180" s="1"/>
  <c r="F169"/>
  <c r="F180" s="1"/>
  <c r="L150"/>
  <c r="L161" s="1"/>
  <c r="J150"/>
  <c r="J161" s="1"/>
  <c r="I150"/>
  <c r="I161" s="1"/>
  <c r="H150"/>
  <c r="H161" s="1"/>
  <c r="G150"/>
  <c r="G161" s="1"/>
  <c r="F150"/>
  <c r="F161" s="1"/>
  <c r="L131"/>
  <c r="L142" s="1"/>
  <c r="J131"/>
  <c r="J142" s="1"/>
  <c r="I131"/>
  <c r="I142" s="1"/>
  <c r="H131"/>
  <c r="H142" s="1"/>
  <c r="G131"/>
  <c r="G142" s="1"/>
  <c r="F131"/>
  <c r="F142" s="1"/>
  <c r="L112"/>
  <c r="L123" s="1"/>
  <c r="J112"/>
  <c r="J123" s="1"/>
  <c r="I112"/>
  <c r="I123" s="1"/>
  <c r="H112"/>
  <c r="H123" s="1"/>
  <c r="G112"/>
  <c r="G123" s="1"/>
  <c r="F112"/>
  <c r="F123" s="1"/>
  <c r="L180" l="1"/>
  <c r="L46"/>
  <c r="L36"/>
  <c r="A18" l="1"/>
  <c r="B199"/>
  <c r="A199"/>
  <c r="B189"/>
  <c r="A189"/>
  <c r="L199"/>
  <c r="J199"/>
  <c r="I199"/>
  <c r="H199"/>
  <c r="G199"/>
  <c r="F199"/>
  <c r="B180"/>
  <c r="A180"/>
  <c r="B170"/>
  <c r="A170"/>
  <c r="B161"/>
  <c r="A161"/>
  <c r="B151"/>
  <c r="A151"/>
  <c r="B142"/>
  <c r="A142"/>
  <c r="B132"/>
  <c r="A132"/>
  <c r="B123"/>
  <c r="A123"/>
  <c r="B113"/>
  <c r="A113"/>
  <c r="B104"/>
  <c r="A104"/>
  <c r="L103"/>
  <c r="J103"/>
  <c r="I103"/>
  <c r="H103"/>
  <c r="G103"/>
  <c r="F103"/>
  <c r="B94"/>
  <c r="A94"/>
  <c r="L93"/>
  <c r="J93"/>
  <c r="I93"/>
  <c r="I104" s="1"/>
  <c r="H93"/>
  <c r="H104" s="1"/>
  <c r="G93"/>
  <c r="F93"/>
  <c r="B85"/>
  <c r="A85"/>
  <c r="L84"/>
  <c r="J84"/>
  <c r="I84"/>
  <c r="H84"/>
  <c r="G84"/>
  <c r="F84"/>
  <c r="B75"/>
  <c r="A75"/>
  <c r="L74"/>
  <c r="J74"/>
  <c r="I74"/>
  <c r="H74"/>
  <c r="G74"/>
  <c r="F74"/>
  <c r="B66"/>
  <c r="A66"/>
  <c r="L65"/>
  <c r="J65"/>
  <c r="I65"/>
  <c r="H65"/>
  <c r="G65"/>
  <c r="F65"/>
  <c r="B56"/>
  <c r="A56"/>
  <c r="L55"/>
  <c r="J55"/>
  <c r="I55"/>
  <c r="H55"/>
  <c r="G55"/>
  <c r="F55"/>
  <c r="B47"/>
  <c r="A47"/>
  <c r="B37"/>
  <c r="A37"/>
  <c r="L47"/>
  <c r="J47"/>
  <c r="I47"/>
  <c r="H47"/>
  <c r="G47"/>
  <c r="F47"/>
  <c r="B28"/>
  <c r="A28"/>
  <c r="L27"/>
  <c r="J27"/>
  <c r="I27"/>
  <c r="H27"/>
  <c r="G27"/>
  <c r="F27"/>
  <c r="L17"/>
  <c r="J17"/>
  <c r="I17"/>
  <c r="I28" s="1"/>
  <c r="H17"/>
  <c r="G17"/>
  <c r="F17"/>
  <c r="L85" l="1"/>
  <c r="L66"/>
  <c r="L104"/>
  <c r="J104"/>
  <c r="I85"/>
  <c r="J85"/>
  <c r="H85"/>
  <c r="G85"/>
  <c r="H66"/>
  <c r="I66"/>
  <c r="J66"/>
  <c r="J28"/>
  <c r="G104"/>
  <c r="G66"/>
  <c r="G28"/>
  <c r="L28"/>
  <c r="F104"/>
  <c r="F85"/>
  <c r="F66"/>
  <c r="H28"/>
  <c r="F28"/>
  <c r="I200" l="1"/>
  <c r="L200"/>
  <c r="H200"/>
  <c r="J200"/>
  <c r="G200"/>
  <c r="F200"/>
</calcChain>
</file>

<file path=xl/sharedStrings.xml><?xml version="1.0" encoding="utf-8"?>
<sst xmlns="http://schemas.openxmlformats.org/spreadsheetml/2006/main" count="963" uniqueCount="164">
  <si>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</si>
  <si>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</si>
  <si>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</si>
  <si>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</si>
  <si>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</si>
  <si>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</si>
  <si>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</si>
  <si>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</si>
  <si>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</si>
  <si>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</si>
  <si>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</si>
  <si>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</si>
  <si>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</si>
  <si>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</si>
  <si>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</si>
  <si>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</si>
  <si>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</si>
  <si>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</si>
  <si>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</si>
  <si>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</si>
  <si>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</si>
  <si>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</si>
  <si>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</si>
  <si>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</si>
  <si>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</si>
  <si>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</si>
  <si>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</si>
  <si>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</si>
  <si>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</si>
  <si>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</si>
  <si>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</si>
  <si>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</si>
  <si>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</si>
  <si>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</si>
  <si>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</si>
  <si>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</si>
  <si>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</si>
  <si>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</si>
  <si>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100</t>
  </si>
  <si>
    <t>60</t>
  </si>
  <si>
    <t>106</t>
  </si>
  <si>
    <t>200</t>
  </si>
  <si>
    <t>493</t>
  </si>
  <si>
    <t>Хлеб ржаной</t>
  </si>
  <si>
    <t>30</t>
  </si>
  <si>
    <t>90</t>
  </si>
  <si>
    <t>150</t>
  </si>
  <si>
    <t>119</t>
  </si>
  <si>
    <t>Картофельное пюре</t>
  </si>
  <si>
    <t>дополнительно</t>
  </si>
  <si>
    <t>110</t>
  </si>
  <si>
    <t>17/5/481</t>
  </si>
  <si>
    <t>575</t>
  </si>
  <si>
    <t>50</t>
  </si>
  <si>
    <t>544/1</t>
  </si>
  <si>
    <t>Салат из отварной свеклы с солеными огурцами и растительным маслом</t>
  </si>
  <si>
    <t>23/1</t>
  </si>
  <si>
    <t>Суп картофельный с бобовыми с гренками 200/10</t>
  </si>
  <si>
    <t>17/2</t>
  </si>
  <si>
    <t>Плов из мяса кур</t>
  </si>
  <si>
    <t>4/9</t>
  </si>
  <si>
    <t>11/10</t>
  </si>
  <si>
    <t>4/13</t>
  </si>
  <si>
    <t>Щи из свежей капусты со сметаной</t>
  </si>
  <si>
    <t>6/2</t>
  </si>
  <si>
    <t>77</t>
  </si>
  <si>
    <t>566</t>
  </si>
  <si>
    <t>Суп из овощей со сметаной</t>
  </si>
  <si>
    <t>3/4</t>
  </si>
  <si>
    <t>20/2</t>
  </si>
  <si>
    <t>3/3</t>
  </si>
  <si>
    <t>Среднее значение за период:</t>
  </si>
  <si>
    <t>Борщ со сметаной</t>
  </si>
  <si>
    <t>2/2</t>
  </si>
  <si>
    <t>Макаронные изделия отварные</t>
  </si>
  <si>
    <t>Каша пшенная молочная с маслом сливочным</t>
  </si>
  <si>
    <t>11/4</t>
  </si>
  <si>
    <t>180</t>
  </si>
  <si>
    <t>19/5</t>
  </si>
  <si>
    <t>Рассольник с крупой и сметаной</t>
  </si>
  <si>
    <t>11/2</t>
  </si>
  <si>
    <t>390/1</t>
  </si>
  <si>
    <t>Хлеб пшеничный</t>
  </si>
  <si>
    <t>108</t>
  </si>
  <si>
    <t>Компот из сухофруктов</t>
  </si>
  <si>
    <t>6/10</t>
  </si>
  <si>
    <t>соус</t>
  </si>
  <si>
    <t>Каша ячневая молочная с маслом сливочным</t>
  </si>
  <si>
    <t>20</t>
  </si>
  <si>
    <t>155</t>
  </si>
  <si>
    <t>Рыба, тушенная с овощами</t>
  </si>
  <si>
    <t>4/7</t>
  </si>
  <si>
    <t>40</t>
  </si>
  <si>
    <t>15/4</t>
  </si>
  <si>
    <t>371</t>
  </si>
  <si>
    <t>15/10</t>
  </si>
  <si>
    <t>Сыр (порциями)</t>
  </si>
  <si>
    <t>Батон</t>
  </si>
  <si>
    <t>Чай с лимоном (вариант 2) ТТК</t>
  </si>
  <si>
    <t>35</t>
  </si>
  <si>
    <t>-</t>
  </si>
  <si>
    <t>29/10/1</t>
  </si>
  <si>
    <t>Биточки (котлеты) из мяса кур</t>
  </si>
  <si>
    <t>Компот из сухофруктов (вариант 2)</t>
  </si>
  <si>
    <t>5/9</t>
  </si>
  <si>
    <t>46/3</t>
  </si>
  <si>
    <t>Чай (вариант 2) ТТК</t>
  </si>
  <si>
    <t>Яблоки</t>
  </si>
  <si>
    <t>Пудинг из творога с морковью с повидлом</t>
  </si>
  <si>
    <t>Напиток из шиповника (вариант 2)</t>
  </si>
  <si>
    <t>Каша рисовая рассыпчатая</t>
  </si>
  <si>
    <t>43/3</t>
  </si>
  <si>
    <t>Биточки (котлеты) из мяса паровые</t>
  </si>
  <si>
    <t>Соус томатный ТТК</t>
  </si>
  <si>
    <t>Суп картофельный с макаронными изделиями</t>
  </si>
  <si>
    <t>18/2</t>
  </si>
  <si>
    <t>16/8</t>
  </si>
  <si>
    <t>8/11</t>
  </si>
  <si>
    <t>3/10</t>
  </si>
  <si>
    <t>Булочка ванильная</t>
  </si>
  <si>
    <t>Каша гречневая рассыпчатая</t>
  </si>
  <si>
    <t>Печенье</t>
  </si>
  <si>
    <t>12/8</t>
  </si>
  <si>
    <t>39/3</t>
  </si>
  <si>
    <t>Горошек зеленый</t>
  </si>
  <si>
    <t>Печень по-строгановски</t>
  </si>
  <si>
    <t>1/1</t>
  </si>
  <si>
    <t>9/8</t>
  </si>
  <si>
    <t>27/10/1</t>
  </si>
  <si>
    <t>Кофейный напиток с молоком (вариант 2) ТТК</t>
  </si>
  <si>
    <t>Йогурт</t>
  </si>
  <si>
    <t>125</t>
  </si>
  <si>
    <t>32/10/2</t>
  </si>
  <si>
    <t>Суп-пюре из картофеля</t>
  </si>
  <si>
    <t xml:space="preserve">Рис припущенный с овощами </t>
  </si>
  <si>
    <t>Сок</t>
  </si>
  <si>
    <t>29/2</t>
  </si>
  <si>
    <t>38/3</t>
  </si>
  <si>
    <t>Салат из отварной свеклы с растительным маслом</t>
  </si>
  <si>
    <t>Мясо кур отварное в соусе</t>
  </si>
  <si>
    <t>32/1</t>
  </si>
  <si>
    <t>2/9</t>
  </si>
  <si>
    <t>23/12</t>
  </si>
  <si>
    <t>Манник</t>
  </si>
  <si>
    <t>Борщ со сметаной (вариант 2)</t>
  </si>
  <si>
    <t>25</t>
  </si>
  <si>
    <t>3/2</t>
  </si>
  <si>
    <t>Салат из белокочанной капусты с морковью и растительным маслом</t>
  </si>
  <si>
    <t>Напиток с витаминами Витошка</t>
  </si>
  <si>
    <t>Суп-лапша на курином бульоне на курином бульоне</t>
  </si>
  <si>
    <t>Рагу из мяса кур</t>
  </si>
  <si>
    <t>Батон с маслом</t>
  </si>
  <si>
    <t xml:space="preserve">Хлеб пшеничный </t>
  </si>
  <si>
    <t xml:space="preserve">Плов из мяса </t>
  </si>
  <si>
    <t>Омлет натуральный (запеченный)</t>
  </si>
  <si>
    <t xml:space="preserve">Гуляш из мяса </t>
  </si>
  <si>
    <t>Тефтели из мяса с рисом ("ежики") в соусе 70/30</t>
  </si>
  <si>
    <t>Пудинг из творога с морковью со сгущенным молоком</t>
  </si>
  <si>
    <t>Котлеты из мяса с соусом 70/30</t>
  </si>
  <si>
    <t>Компот из ягод</t>
  </si>
  <si>
    <t>12 лет и старше</t>
  </si>
  <si>
    <t>Батон с маслом 35/15</t>
  </si>
  <si>
    <t>Суп картофельный с бобовыми с гренками 250/10</t>
  </si>
  <si>
    <t>Пудинг из творога с морковью со сгущенным молоком 170/30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</si>
</sst>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top" wrapText="1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4"/>
  <sheetViews>
    <sheetView tabSelected="1" topLeftCell="A5" workbookViewId="0">
      <pane ySplit="5" topLeftCell="A180" activePane="bottomLeft" state="frozen"/>
      <selection activeCell="A5" sqref="A5"/>
      <selection pane="bottomLeft" activeCell="N203" sqref="N203"/>
    </sheetView>
  </sheetViews>
  <sheetFormatPr defaultRowHeight="12.75"/>
  <cols>
    <col min="1" max="1" width="4.7109375" style="49" customWidth="1"/>
    <col min="2" max="2" width="5.28515625" style="49" customWidth="1"/>
    <col min="3" max="3" width="9.140625" style="48"/>
    <col min="4" max="4" width="11.5703125" style="48" customWidth="1"/>
    <col min="5" max="5" width="52.5703125" style="49" customWidth="1"/>
    <col min="6" max="6" width="9.28515625" style="49" customWidth="1"/>
    <col min="7" max="7" width="10" style="49" customWidth="1"/>
    <col min="8" max="8" width="7.5703125" style="49" customWidth="1"/>
    <col min="9" max="9" width="6.85546875" style="49" customWidth="1"/>
    <col min="10" max="10" width="8.140625" style="49" customWidth="1"/>
    <col min="11" max="11" width="10" style="49" customWidth="1"/>
    <col min="12" max="16384" width="9.140625" style="49"/>
  </cols>
  <sheetData>
    <row r="1" spans="1:12" ht="15">
      <c r="A1" s="48" t="s">
        <v>6</v>
      </c>
      <c r="C1" s="69"/>
      <c r="D1" s="70"/>
      <c r="E1" s="70"/>
      <c r="F1" s="50" t="s">
        <v>15</v>
      </c>
      <c r="G1" s="49" t="s">
        <v>16</v>
      </c>
      <c r="H1" s="71"/>
      <c r="I1" s="71"/>
      <c r="J1" s="71"/>
      <c r="K1" s="71"/>
    </row>
    <row r="2" spans="1:12" ht="18">
      <c r="A2" s="51" t="s">
        <v>5</v>
      </c>
      <c r="C2" s="49"/>
      <c r="G2" s="49" t="s">
        <v>17</v>
      </c>
      <c r="H2" s="71"/>
      <c r="I2" s="71"/>
      <c r="J2" s="71"/>
      <c r="K2" s="71"/>
    </row>
    <row r="3" spans="1:12" ht="17.25" customHeight="1">
      <c r="A3" s="52" t="s">
        <v>7</v>
      </c>
      <c r="C3" s="49"/>
      <c r="D3" s="53"/>
      <c r="E3" s="54" t="s">
        <v>8</v>
      </c>
      <c r="G3" s="49" t="s">
        <v>18</v>
      </c>
      <c r="H3" s="55">
        <v>1</v>
      </c>
      <c r="I3" s="55">
        <v>2</v>
      </c>
      <c r="J3" s="56">
        <v>2024</v>
      </c>
      <c r="K3" s="57"/>
    </row>
    <row r="4" spans="1:12">
      <c r="C4" s="49"/>
      <c r="D4" s="52"/>
      <c r="H4" s="58" t="s">
        <v>35</v>
      </c>
      <c r="I4" s="58" t="s">
        <v>36</v>
      </c>
      <c r="J4" s="58" t="s">
        <v>37</v>
      </c>
    </row>
    <row r="5" spans="1:12" ht="15">
      <c r="A5" s="48" t="s">
        <v>6</v>
      </c>
      <c r="C5" s="69"/>
      <c r="D5" s="70"/>
      <c r="E5" s="70"/>
      <c r="F5" s="50" t="s">
        <v>15</v>
      </c>
      <c r="G5" s="49" t="s">
        <v>16</v>
      </c>
      <c r="H5" s="71"/>
      <c r="I5" s="71"/>
      <c r="J5" s="71"/>
      <c r="K5" s="71"/>
    </row>
    <row r="6" spans="1:12" ht="18">
      <c r="A6" s="51" t="s">
        <v>5</v>
      </c>
      <c r="C6" s="49"/>
      <c r="G6" s="49" t="s">
        <v>17</v>
      </c>
      <c r="H6" s="71"/>
      <c r="I6" s="71"/>
      <c r="J6" s="71"/>
      <c r="K6" s="71"/>
    </row>
    <row r="7" spans="1:12" ht="17.25" customHeight="1">
      <c r="A7" s="52" t="s">
        <v>7</v>
      </c>
      <c r="C7" s="49"/>
      <c r="D7" s="53"/>
      <c r="E7" s="54" t="s">
        <v>8</v>
      </c>
      <c r="G7" s="49" t="s">
        <v>18</v>
      </c>
      <c r="H7" s="55">
        <v>1</v>
      </c>
      <c r="I7" s="55">
        <v>2</v>
      </c>
      <c r="J7" s="56">
        <v>2024</v>
      </c>
      <c r="K7" s="57"/>
    </row>
    <row r="8" spans="1:12" ht="13.5" thickBot="1">
      <c r="C8" s="49"/>
      <c r="D8" s="52"/>
      <c r="H8" s="58" t="s">
        <v>35</v>
      </c>
      <c r="I8" s="58" t="s">
        <v>36</v>
      </c>
      <c r="J8" s="58" t="s">
        <v>37</v>
      </c>
    </row>
    <row r="9" spans="1:12" ht="34.5" thickBot="1">
      <c r="A9" s="59" t="s">
        <v>13</v>
      </c>
      <c r="B9" s="60" t="s">
        <v>14</v>
      </c>
      <c r="C9" s="61" t="s">
        <v>0</v>
      </c>
      <c r="D9" s="61" t="s">
        <v>12</v>
      </c>
      <c r="E9" s="61" t="s">
        <v>11</v>
      </c>
      <c r="F9" s="61" t="s">
        <v>33</v>
      </c>
      <c r="G9" s="61" t="s">
        <v>1</v>
      </c>
      <c r="H9" s="61" t="s">
        <v>2</v>
      </c>
      <c r="I9" s="61" t="s">
        <v>3</v>
      </c>
      <c r="J9" s="61" t="s">
        <v>9</v>
      </c>
      <c r="K9" s="62" t="s">
        <v>10</v>
      </c>
      <c r="L9" s="61" t="s">
        <v>34</v>
      </c>
    </row>
    <row r="10" spans="1:12" ht="15">
      <c r="A10" s="9">
        <v>1</v>
      </c>
      <c r="B10" s="10">
        <v>1</v>
      </c>
      <c r="C10" s="11" t="s">
        <v>19</v>
      </c>
      <c r="D10" s="1" t="s">
        <v>20</v>
      </c>
      <c r="E10" s="14" t="s">
        <v>75</v>
      </c>
      <c r="F10" s="15">
        <v>210</v>
      </c>
      <c r="G10" s="15">
        <v>6.87</v>
      </c>
      <c r="H10" s="15">
        <v>6.93</v>
      </c>
      <c r="I10" s="15">
        <v>34.18</v>
      </c>
      <c r="J10" s="15">
        <v>224.97474929999996</v>
      </c>
      <c r="K10" s="16" t="s">
        <v>76</v>
      </c>
      <c r="L10" s="15">
        <v>37.47</v>
      </c>
    </row>
    <row r="11" spans="1:12" ht="15">
      <c r="A11" s="12"/>
      <c r="B11" s="8"/>
      <c r="C11" s="6"/>
      <c r="D11" s="2" t="s">
        <v>28</v>
      </c>
      <c r="E11" s="17"/>
      <c r="F11" s="18"/>
      <c r="G11" s="18"/>
      <c r="H11" s="18"/>
      <c r="I11" s="18"/>
      <c r="J11" s="18"/>
      <c r="K11" s="19" t="s">
        <v>100</v>
      </c>
      <c r="L11" s="18"/>
    </row>
    <row r="12" spans="1:12" ht="15">
      <c r="A12" s="12"/>
      <c r="B12" s="8"/>
      <c r="C12" s="6"/>
      <c r="D12" s="3" t="s">
        <v>21</v>
      </c>
      <c r="E12" s="17" t="s">
        <v>98</v>
      </c>
      <c r="F12" s="18" t="s">
        <v>41</v>
      </c>
      <c r="G12" s="18">
        <v>0.24</v>
      </c>
      <c r="H12" s="18">
        <v>0.05</v>
      </c>
      <c r="I12" s="18">
        <v>0.39</v>
      </c>
      <c r="J12" s="18">
        <v>3.41588</v>
      </c>
      <c r="K12" s="19" t="s">
        <v>101</v>
      </c>
      <c r="L12" s="18">
        <v>6.4</v>
      </c>
    </row>
    <row r="13" spans="1:12" ht="15">
      <c r="A13" s="12"/>
      <c r="B13" s="8"/>
      <c r="C13" s="6"/>
      <c r="D13" s="3" t="s">
        <v>22</v>
      </c>
      <c r="E13" s="17" t="s">
        <v>151</v>
      </c>
      <c r="F13" s="18">
        <v>40</v>
      </c>
      <c r="G13" s="18">
        <v>2.74</v>
      </c>
      <c r="H13" s="18">
        <v>4.68</v>
      </c>
      <c r="I13" s="18">
        <v>18.75</v>
      </c>
      <c r="J13" s="18">
        <v>127.36</v>
      </c>
      <c r="K13" s="19" t="s">
        <v>100</v>
      </c>
      <c r="L13" s="18">
        <v>16.899999999999999</v>
      </c>
    </row>
    <row r="14" spans="1:12" ht="15">
      <c r="A14" s="12"/>
      <c r="B14" s="8"/>
      <c r="C14" s="6"/>
      <c r="D14" s="3" t="s">
        <v>23</v>
      </c>
      <c r="E14" s="17"/>
      <c r="F14" s="18"/>
      <c r="G14" s="18"/>
      <c r="H14" s="18"/>
      <c r="I14" s="18"/>
      <c r="J14" s="18"/>
      <c r="K14" s="19"/>
      <c r="L14" s="18"/>
    </row>
    <row r="15" spans="1:12" ht="15">
      <c r="A15" s="12"/>
      <c r="B15" s="8"/>
      <c r="C15" s="6"/>
      <c r="D15" s="2" t="s">
        <v>25</v>
      </c>
      <c r="E15" s="17" t="s">
        <v>96</v>
      </c>
      <c r="F15" s="18">
        <v>20</v>
      </c>
      <c r="G15" s="18">
        <v>5.26</v>
      </c>
      <c r="H15" s="18">
        <v>5.32</v>
      </c>
      <c r="I15" s="18">
        <v>0</v>
      </c>
      <c r="J15" s="18">
        <v>70.12</v>
      </c>
      <c r="K15" s="19" t="s">
        <v>62</v>
      </c>
      <c r="L15" s="18">
        <v>22.49</v>
      </c>
    </row>
    <row r="16" spans="1:12" ht="15">
      <c r="A16" s="12"/>
      <c r="B16" s="8"/>
      <c r="C16" s="6"/>
      <c r="D16" s="2" t="s">
        <v>31</v>
      </c>
      <c r="E16" s="17" t="s">
        <v>82</v>
      </c>
      <c r="F16" s="18" t="s">
        <v>44</v>
      </c>
      <c r="G16" s="18">
        <v>1.98</v>
      </c>
      <c r="H16" s="18">
        <v>0.2</v>
      </c>
      <c r="I16" s="18">
        <v>14.07</v>
      </c>
      <c r="J16" s="18">
        <v>67.170299999999997</v>
      </c>
      <c r="K16" s="19" t="s">
        <v>100</v>
      </c>
      <c r="L16" s="18">
        <v>1.94</v>
      </c>
    </row>
    <row r="17" spans="1:12" ht="15">
      <c r="A17" s="30"/>
      <c r="B17" s="31"/>
      <c r="C17" s="4"/>
      <c r="D17" s="32" t="s">
        <v>32</v>
      </c>
      <c r="E17" s="33"/>
      <c r="F17" s="34">
        <f>F16+F15+F14+F13+F12+F11+F10</f>
        <v>500</v>
      </c>
      <c r="G17" s="34">
        <f t="shared" ref="G17:L17" si="0">G16+G15+G14+G13+G12+G11+G10</f>
        <v>17.09</v>
      </c>
      <c r="H17" s="34">
        <f t="shared" si="0"/>
        <v>17.18</v>
      </c>
      <c r="I17" s="34">
        <f t="shared" si="0"/>
        <v>67.39</v>
      </c>
      <c r="J17" s="34">
        <f t="shared" si="0"/>
        <v>493.04092930000002</v>
      </c>
      <c r="K17" s="35"/>
      <c r="L17" s="34">
        <f t="shared" si="0"/>
        <v>85.199999999999989</v>
      </c>
    </row>
    <row r="18" spans="1:12" ht="15">
      <c r="A18" s="13">
        <f>A10</f>
        <v>1</v>
      </c>
      <c r="B18" s="7">
        <v>1</v>
      </c>
      <c r="C18" s="5" t="s">
        <v>24</v>
      </c>
      <c r="D18" s="3" t="s">
        <v>25</v>
      </c>
      <c r="E18" s="17"/>
      <c r="F18" s="18"/>
      <c r="G18" s="18"/>
      <c r="H18" s="18"/>
      <c r="I18" s="18"/>
      <c r="J18" s="18"/>
      <c r="K18" s="19"/>
      <c r="L18" s="18"/>
    </row>
    <row r="19" spans="1:12" ht="15">
      <c r="A19" s="12"/>
      <c r="B19" s="8"/>
      <c r="C19" s="6"/>
      <c r="D19" s="3" t="s">
        <v>26</v>
      </c>
      <c r="E19" s="17" t="s">
        <v>72</v>
      </c>
      <c r="F19" s="18" t="s">
        <v>41</v>
      </c>
      <c r="G19" s="18">
        <v>1.71</v>
      </c>
      <c r="H19" s="18">
        <v>4.2</v>
      </c>
      <c r="I19" s="18">
        <v>10.17</v>
      </c>
      <c r="J19" s="18">
        <v>82.065686000000014</v>
      </c>
      <c r="K19" s="19" t="s">
        <v>73</v>
      </c>
      <c r="L19" s="18">
        <v>17.649999999999999</v>
      </c>
    </row>
    <row r="20" spans="1:12" ht="15">
      <c r="A20" s="12"/>
      <c r="B20" s="8"/>
      <c r="C20" s="6"/>
      <c r="D20" s="3" t="s">
        <v>27</v>
      </c>
      <c r="E20" s="17" t="s">
        <v>102</v>
      </c>
      <c r="F20" s="18" t="s">
        <v>45</v>
      </c>
      <c r="G20" s="18">
        <v>13.35</v>
      </c>
      <c r="H20" s="18">
        <v>11.19</v>
      </c>
      <c r="I20" s="18">
        <v>8.36</v>
      </c>
      <c r="J20" s="18">
        <v>187.82568900000001</v>
      </c>
      <c r="K20" s="19" t="s">
        <v>104</v>
      </c>
      <c r="L20" s="18">
        <v>80.81</v>
      </c>
    </row>
    <row r="21" spans="1:12" ht="15">
      <c r="A21" s="12"/>
      <c r="B21" s="8"/>
      <c r="C21" s="6"/>
      <c r="D21" s="3" t="s">
        <v>28</v>
      </c>
      <c r="E21" s="17" t="s">
        <v>74</v>
      </c>
      <c r="F21" s="18" t="s">
        <v>46</v>
      </c>
      <c r="G21" s="18">
        <v>5.3</v>
      </c>
      <c r="H21" s="18">
        <v>2.98</v>
      </c>
      <c r="I21" s="18">
        <v>34.11</v>
      </c>
      <c r="J21" s="18">
        <v>183.94017449999998</v>
      </c>
      <c r="K21" s="19" t="s">
        <v>105</v>
      </c>
      <c r="L21" s="18">
        <v>14.25</v>
      </c>
    </row>
    <row r="22" spans="1:12" ht="15">
      <c r="A22" s="12"/>
      <c r="B22" s="8"/>
      <c r="C22" s="6"/>
      <c r="D22" s="3" t="s">
        <v>29</v>
      </c>
      <c r="E22" s="17" t="s">
        <v>103</v>
      </c>
      <c r="F22" s="18" t="s">
        <v>41</v>
      </c>
      <c r="G22" s="18">
        <v>1.02</v>
      </c>
      <c r="H22" s="18">
        <v>0.06</v>
      </c>
      <c r="I22" s="18">
        <v>18.29</v>
      </c>
      <c r="J22" s="18">
        <v>69.016159999999999</v>
      </c>
      <c r="K22" s="19" t="s">
        <v>85</v>
      </c>
      <c r="L22" s="18">
        <v>10.74</v>
      </c>
    </row>
    <row r="23" spans="1:12" ht="15">
      <c r="A23" s="12"/>
      <c r="B23" s="8"/>
      <c r="C23" s="6"/>
      <c r="D23" s="3" t="s">
        <v>30</v>
      </c>
      <c r="E23" s="17" t="s">
        <v>82</v>
      </c>
      <c r="F23" s="18" t="s">
        <v>92</v>
      </c>
      <c r="G23" s="18">
        <v>2.64</v>
      </c>
      <c r="H23" s="18">
        <v>0.26</v>
      </c>
      <c r="I23" s="18">
        <v>18.760000000000002</v>
      </c>
      <c r="J23" s="18">
        <v>89.560399999999987</v>
      </c>
      <c r="K23" s="19" t="s">
        <v>100</v>
      </c>
      <c r="L23" s="18">
        <v>2.59</v>
      </c>
    </row>
    <row r="24" spans="1:12" ht="15">
      <c r="A24" s="12"/>
      <c r="B24" s="8"/>
      <c r="C24" s="6"/>
      <c r="D24" s="3" t="s">
        <v>31</v>
      </c>
      <c r="E24" s="17" t="s">
        <v>43</v>
      </c>
      <c r="F24" s="18" t="s">
        <v>44</v>
      </c>
      <c r="G24" s="18">
        <v>1.98</v>
      </c>
      <c r="H24" s="18">
        <v>0.36</v>
      </c>
      <c r="I24" s="18">
        <v>12.51</v>
      </c>
      <c r="J24" s="18">
        <v>58.013999999999996</v>
      </c>
      <c r="K24" s="19" t="s">
        <v>100</v>
      </c>
      <c r="L24" s="18">
        <v>1.75</v>
      </c>
    </row>
    <row r="25" spans="1:12" ht="15">
      <c r="A25" s="12"/>
      <c r="B25" s="8"/>
      <c r="C25" s="6"/>
      <c r="D25" s="2"/>
      <c r="E25" s="17"/>
      <c r="F25" s="18"/>
      <c r="G25" s="18"/>
      <c r="H25" s="18"/>
      <c r="I25" s="18"/>
      <c r="J25" s="18"/>
      <c r="K25" s="19"/>
      <c r="L25" s="18"/>
    </row>
    <row r="26" spans="1:12" ht="15">
      <c r="A26" s="12"/>
      <c r="B26" s="8"/>
      <c r="C26" s="6"/>
      <c r="D26" s="2"/>
      <c r="E26" s="17"/>
      <c r="F26" s="18"/>
      <c r="G26" s="18"/>
      <c r="H26" s="18"/>
      <c r="I26" s="18"/>
      <c r="J26" s="18"/>
      <c r="K26" s="19"/>
      <c r="L26" s="18"/>
    </row>
    <row r="27" spans="1:12" ht="15">
      <c r="A27" s="30"/>
      <c r="B27" s="31"/>
      <c r="C27" s="4"/>
      <c r="D27" s="32" t="s">
        <v>32</v>
      </c>
      <c r="E27" s="33"/>
      <c r="F27" s="34">
        <f>F26+F25+F24+F23+F22+F21+F20+F19+F18</f>
        <v>710</v>
      </c>
      <c r="G27" s="34">
        <f t="shared" ref="G27:J27" si="1">G26+G25+G24+G23+G22+G21+G20+G19+G18</f>
        <v>26</v>
      </c>
      <c r="H27" s="34">
        <f t="shared" si="1"/>
        <v>19.05</v>
      </c>
      <c r="I27" s="34">
        <f t="shared" si="1"/>
        <v>102.2</v>
      </c>
      <c r="J27" s="34">
        <f t="shared" si="1"/>
        <v>670.42210950000003</v>
      </c>
      <c r="K27" s="35"/>
      <c r="L27" s="34">
        <f>L26+L25+L24+L23+L22+L21+L20+L19+L18</f>
        <v>127.78999999999999</v>
      </c>
    </row>
    <row r="28" spans="1:12" ht="15.75" thickBot="1">
      <c r="A28" s="38">
        <f>A10</f>
        <v>1</v>
      </c>
      <c r="B28" s="39">
        <f>B10</f>
        <v>1</v>
      </c>
      <c r="C28" s="66" t="s">
        <v>4</v>
      </c>
      <c r="D28" s="67"/>
      <c r="E28" s="40"/>
      <c r="F28" s="41">
        <f>F17+F27</f>
        <v>1210</v>
      </c>
      <c r="G28" s="41">
        <f t="shared" ref="G28:J28" si="2">G17+G27</f>
        <v>43.09</v>
      </c>
      <c r="H28" s="41">
        <f t="shared" si="2"/>
        <v>36.230000000000004</v>
      </c>
      <c r="I28" s="41">
        <f t="shared" si="2"/>
        <v>169.59</v>
      </c>
      <c r="J28" s="41">
        <f t="shared" si="2"/>
        <v>1163.4630388</v>
      </c>
      <c r="K28" s="41"/>
      <c r="L28" s="41">
        <f t="shared" ref="L28" si="3">L17+L27</f>
        <v>212.98999999999998</v>
      </c>
    </row>
    <row r="29" spans="1:12" ht="15">
      <c r="A29" s="42">
        <v>1</v>
      </c>
      <c r="B29" s="26">
        <v>2</v>
      </c>
      <c r="C29" s="11" t="s">
        <v>19</v>
      </c>
      <c r="D29" s="1" t="s">
        <v>20</v>
      </c>
      <c r="E29" s="22" t="s">
        <v>108</v>
      </c>
      <c r="F29" s="23">
        <v>150</v>
      </c>
      <c r="G29" s="23">
        <v>15.72</v>
      </c>
      <c r="H29" s="23">
        <v>14</v>
      </c>
      <c r="I29" s="23">
        <v>29.05</v>
      </c>
      <c r="J29" s="23">
        <v>249.5</v>
      </c>
      <c r="K29" s="24" t="s">
        <v>51</v>
      </c>
      <c r="L29" s="23">
        <v>52.91</v>
      </c>
    </row>
    <row r="30" spans="1:12" ht="15">
      <c r="A30" s="42"/>
      <c r="B30" s="26"/>
      <c r="C30" s="6"/>
      <c r="D30" s="2" t="s">
        <v>28</v>
      </c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2"/>
      <c r="B31" s="26"/>
      <c r="C31" s="6"/>
      <c r="D31" s="3" t="s">
        <v>21</v>
      </c>
      <c r="E31" s="27" t="s">
        <v>106</v>
      </c>
      <c r="F31" s="28" t="s">
        <v>41</v>
      </c>
      <c r="G31" s="28">
        <v>0.2</v>
      </c>
      <c r="H31" s="28"/>
      <c r="I31" s="28"/>
      <c r="J31" s="28"/>
      <c r="K31" s="29"/>
      <c r="L31" s="28">
        <v>3.57</v>
      </c>
    </row>
    <row r="32" spans="1:12" ht="15">
      <c r="A32" s="42"/>
      <c r="B32" s="26"/>
      <c r="C32" s="6"/>
      <c r="D32" s="3" t="s">
        <v>22</v>
      </c>
      <c r="E32" s="27" t="s">
        <v>97</v>
      </c>
      <c r="F32" s="28" t="s">
        <v>88</v>
      </c>
      <c r="G32" s="28">
        <v>1.54</v>
      </c>
      <c r="H32" s="28">
        <v>1.2</v>
      </c>
      <c r="I32" s="28">
        <v>24.33</v>
      </c>
      <c r="J32" s="28">
        <v>121.75</v>
      </c>
      <c r="K32" s="29" t="s">
        <v>54</v>
      </c>
      <c r="L32" s="28">
        <v>2.16</v>
      </c>
    </row>
    <row r="33" spans="1:12" ht="15">
      <c r="A33" s="42"/>
      <c r="B33" s="26"/>
      <c r="C33" s="6"/>
      <c r="D33" s="3" t="s">
        <v>23</v>
      </c>
      <c r="E33" s="27" t="s">
        <v>107</v>
      </c>
      <c r="F33" s="28">
        <v>100</v>
      </c>
      <c r="G33" s="28">
        <v>0.42</v>
      </c>
      <c r="H33" s="28"/>
      <c r="I33" s="28"/>
      <c r="J33" s="28"/>
      <c r="K33" s="29"/>
      <c r="L33" s="28">
        <v>25.27</v>
      </c>
    </row>
    <row r="34" spans="1:12" ht="15">
      <c r="A34" s="42"/>
      <c r="B34" s="26"/>
      <c r="C34" s="6"/>
      <c r="D34" s="2" t="s">
        <v>25</v>
      </c>
      <c r="E34" s="17" t="s">
        <v>152</v>
      </c>
      <c r="F34" s="28">
        <v>20</v>
      </c>
      <c r="G34" s="28">
        <v>1.36</v>
      </c>
      <c r="H34" s="28">
        <v>3.34</v>
      </c>
      <c r="I34" s="28">
        <v>29.96</v>
      </c>
      <c r="J34" s="28">
        <v>154.76</v>
      </c>
      <c r="K34" s="29" t="s">
        <v>52</v>
      </c>
      <c r="L34" s="28">
        <v>1.29</v>
      </c>
    </row>
    <row r="35" spans="1:12" ht="15">
      <c r="A35" s="42"/>
      <c r="B35" s="26"/>
      <c r="C35" s="6"/>
      <c r="D35" s="2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3"/>
      <c r="B36" s="31"/>
      <c r="C36" s="4"/>
      <c r="D36" s="32" t="s">
        <v>32</v>
      </c>
      <c r="E36" s="33"/>
      <c r="F36" s="34">
        <v>510</v>
      </c>
      <c r="G36" s="34">
        <v>19.32</v>
      </c>
      <c r="H36" s="34">
        <v>18.54</v>
      </c>
      <c r="I36" s="34">
        <v>83.339999999999989</v>
      </c>
      <c r="J36" s="34">
        <v>526.01</v>
      </c>
      <c r="K36" s="35"/>
      <c r="L36" s="34">
        <f>L35+L34+L33+L32+L31+L30+L29</f>
        <v>85.199999999999989</v>
      </c>
    </row>
    <row r="37" spans="1:12" ht="25.5">
      <c r="A37" s="37">
        <f>A29</f>
        <v>1</v>
      </c>
      <c r="B37" s="37">
        <f>B29</f>
        <v>2</v>
      </c>
      <c r="C37" s="5" t="s">
        <v>24</v>
      </c>
      <c r="D37" s="3" t="s">
        <v>25</v>
      </c>
      <c r="E37" s="27" t="s">
        <v>55</v>
      </c>
      <c r="F37" s="28" t="s">
        <v>39</v>
      </c>
      <c r="G37" s="28">
        <v>0.7</v>
      </c>
      <c r="H37" s="28">
        <v>4.9000000000000004</v>
      </c>
      <c r="I37" s="28">
        <v>3.5</v>
      </c>
      <c r="J37" s="28">
        <v>61</v>
      </c>
      <c r="K37" s="29" t="s">
        <v>56</v>
      </c>
      <c r="L37" s="28">
        <v>14.81</v>
      </c>
    </row>
    <row r="38" spans="1:12" ht="15">
      <c r="A38" s="42"/>
      <c r="B38" s="26"/>
      <c r="C38" s="6"/>
      <c r="D38" s="3" t="s">
        <v>26</v>
      </c>
      <c r="E38" s="27" t="s">
        <v>57</v>
      </c>
      <c r="F38" s="28">
        <v>210</v>
      </c>
      <c r="G38" s="28">
        <v>5.16</v>
      </c>
      <c r="H38" s="28">
        <v>4.08</v>
      </c>
      <c r="I38" s="28">
        <v>21.27</v>
      </c>
      <c r="J38" s="28">
        <v>211.3</v>
      </c>
      <c r="K38" s="29" t="s">
        <v>58</v>
      </c>
      <c r="L38" s="28">
        <v>18.489999999999998</v>
      </c>
    </row>
    <row r="39" spans="1:12" ht="15">
      <c r="A39" s="42"/>
      <c r="B39" s="26"/>
      <c r="C39" s="6"/>
      <c r="D39" s="3" t="s">
        <v>27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2"/>
      <c r="B40" s="26"/>
      <c r="C40" s="6"/>
      <c r="D40" s="3" t="s">
        <v>28</v>
      </c>
      <c r="E40" s="17" t="s">
        <v>153</v>
      </c>
      <c r="F40" s="28" t="s">
        <v>77</v>
      </c>
      <c r="G40" s="28">
        <v>14.34</v>
      </c>
      <c r="H40" s="28">
        <v>13.08</v>
      </c>
      <c r="I40" s="28">
        <v>44.72</v>
      </c>
      <c r="J40" s="28">
        <v>376</v>
      </c>
      <c r="K40" s="29" t="s">
        <v>60</v>
      </c>
      <c r="L40" s="28">
        <v>76.02</v>
      </c>
    </row>
    <row r="41" spans="1:12" ht="15">
      <c r="A41" s="42"/>
      <c r="B41" s="26"/>
      <c r="C41" s="6"/>
      <c r="D41" s="3" t="s">
        <v>29</v>
      </c>
      <c r="E41" s="27" t="s">
        <v>109</v>
      </c>
      <c r="F41" s="28" t="s">
        <v>41</v>
      </c>
      <c r="G41" s="28">
        <v>0.1</v>
      </c>
      <c r="H41" s="28">
        <v>0</v>
      </c>
      <c r="I41" s="28">
        <v>9.1999999999999993</v>
      </c>
      <c r="J41" s="28">
        <v>36</v>
      </c>
      <c r="K41" s="29" t="s">
        <v>61</v>
      </c>
      <c r="L41" s="28">
        <v>14.07</v>
      </c>
    </row>
    <row r="42" spans="1:12" ht="15">
      <c r="A42" s="42"/>
      <c r="B42" s="26"/>
      <c r="C42" s="6"/>
      <c r="D42" s="3" t="s">
        <v>30</v>
      </c>
      <c r="E42" s="27" t="s">
        <v>82</v>
      </c>
      <c r="F42" s="28" t="s">
        <v>53</v>
      </c>
      <c r="G42" s="28">
        <v>2.0499999999999998</v>
      </c>
      <c r="H42" s="28">
        <v>0.72</v>
      </c>
      <c r="I42" s="28">
        <v>14.6</v>
      </c>
      <c r="J42" s="28">
        <v>73.05</v>
      </c>
      <c r="K42" s="29" t="s">
        <v>54</v>
      </c>
      <c r="L42" s="28">
        <v>3.24</v>
      </c>
    </row>
    <row r="43" spans="1:12" ht="15">
      <c r="A43" s="42"/>
      <c r="B43" s="26"/>
      <c r="C43" s="6"/>
      <c r="D43" s="3" t="s">
        <v>31</v>
      </c>
      <c r="E43" s="27" t="s">
        <v>43</v>
      </c>
      <c r="F43" s="28" t="s">
        <v>88</v>
      </c>
      <c r="G43" s="28">
        <v>1.98</v>
      </c>
      <c r="H43" s="28">
        <v>0.36</v>
      </c>
      <c r="I43" s="28">
        <v>10.199999999999999</v>
      </c>
      <c r="J43" s="28">
        <v>54.3</v>
      </c>
      <c r="K43" s="29" t="s">
        <v>50</v>
      </c>
      <c r="L43" s="28">
        <v>1.1599999999999999</v>
      </c>
    </row>
    <row r="44" spans="1:12" ht="15">
      <c r="A44" s="42"/>
      <c r="B44" s="26"/>
      <c r="C44" s="6"/>
      <c r="D44" s="2"/>
      <c r="E44" s="27"/>
      <c r="F44" s="28"/>
      <c r="G44" s="28"/>
      <c r="H44" s="28"/>
      <c r="I44" s="28"/>
      <c r="J44" s="28"/>
      <c r="K44" s="29"/>
      <c r="L44" s="28"/>
    </row>
    <row r="45" spans="1:12" ht="15">
      <c r="A45" s="42"/>
      <c r="B45" s="26"/>
      <c r="C45" s="6"/>
      <c r="D45" s="2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43"/>
      <c r="B46" s="31"/>
      <c r="C46" s="4"/>
      <c r="D46" s="32" t="s">
        <v>32</v>
      </c>
      <c r="E46" s="33"/>
      <c r="F46" s="34">
        <v>730</v>
      </c>
      <c r="G46" s="34">
        <v>24.33</v>
      </c>
      <c r="H46" s="34">
        <v>23.14</v>
      </c>
      <c r="I46" s="34">
        <v>103.49</v>
      </c>
      <c r="J46" s="34">
        <v>811.65000000000009</v>
      </c>
      <c r="K46" s="35"/>
      <c r="L46" s="34">
        <f>L45+L44+L43+L42+L41+L40+L39+L38+L37</f>
        <v>127.78999999999999</v>
      </c>
    </row>
    <row r="47" spans="1:12" ht="15.75" customHeight="1" thickBot="1">
      <c r="A47" s="44">
        <f>A29</f>
        <v>1</v>
      </c>
      <c r="B47" s="44">
        <f>B29</f>
        <v>2</v>
      </c>
      <c r="C47" s="66" t="s">
        <v>4</v>
      </c>
      <c r="D47" s="67"/>
      <c r="E47" s="40"/>
      <c r="F47" s="41">
        <f>F36+F46</f>
        <v>1240</v>
      </c>
      <c r="G47" s="41">
        <f t="shared" ref="G47:L47" si="4">G36+G46</f>
        <v>43.65</v>
      </c>
      <c r="H47" s="41">
        <f t="shared" si="4"/>
        <v>41.68</v>
      </c>
      <c r="I47" s="41">
        <f t="shared" si="4"/>
        <v>186.82999999999998</v>
      </c>
      <c r="J47" s="41">
        <f t="shared" si="4"/>
        <v>1337.66</v>
      </c>
      <c r="K47" s="41"/>
      <c r="L47" s="41">
        <f t="shared" si="4"/>
        <v>212.98999999999998</v>
      </c>
    </row>
    <row r="48" spans="1:12" ht="15">
      <c r="A48" s="20">
        <v>1</v>
      </c>
      <c r="B48" s="21">
        <v>3</v>
      </c>
      <c r="C48" s="11" t="s">
        <v>19</v>
      </c>
      <c r="D48" s="1" t="s">
        <v>20</v>
      </c>
      <c r="E48" s="14" t="s">
        <v>90</v>
      </c>
      <c r="F48" s="15" t="s">
        <v>45</v>
      </c>
      <c r="G48" s="15">
        <v>11.2</v>
      </c>
      <c r="H48" s="15">
        <v>14.69</v>
      </c>
      <c r="I48" s="15">
        <v>25.06</v>
      </c>
      <c r="J48" s="15">
        <v>226.2</v>
      </c>
      <c r="K48" s="16" t="s">
        <v>91</v>
      </c>
      <c r="L48" s="15">
        <v>51.86</v>
      </c>
    </row>
    <row r="49" spans="1:12" ht="15">
      <c r="A49" s="25"/>
      <c r="B49" s="26"/>
      <c r="C49" s="6"/>
      <c r="D49" s="2" t="s">
        <v>28</v>
      </c>
      <c r="E49" s="17" t="s">
        <v>110</v>
      </c>
      <c r="F49" s="18">
        <v>170</v>
      </c>
      <c r="G49" s="18">
        <v>3.87</v>
      </c>
      <c r="H49" s="18">
        <v>3.39</v>
      </c>
      <c r="I49" s="18">
        <v>9.25</v>
      </c>
      <c r="J49" s="18">
        <v>36</v>
      </c>
      <c r="K49" s="19" t="s">
        <v>111</v>
      </c>
      <c r="L49" s="18">
        <v>22.61</v>
      </c>
    </row>
    <row r="50" spans="1:12" ht="15">
      <c r="A50" s="25"/>
      <c r="B50" s="26"/>
      <c r="C50" s="6"/>
      <c r="D50" s="3" t="s">
        <v>21</v>
      </c>
      <c r="E50" s="17" t="s">
        <v>98</v>
      </c>
      <c r="F50" s="18" t="s">
        <v>41</v>
      </c>
      <c r="G50" s="18">
        <v>0.24</v>
      </c>
      <c r="H50" s="18">
        <v>0.05</v>
      </c>
      <c r="I50" s="18">
        <v>24.33</v>
      </c>
      <c r="J50" s="18">
        <v>121.75</v>
      </c>
      <c r="K50" s="19" t="s">
        <v>101</v>
      </c>
      <c r="L50" s="18">
        <v>6.4</v>
      </c>
    </row>
    <row r="51" spans="1:12" ht="15">
      <c r="A51" s="25"/>
      <c r="B51" s="26"/>
      <c r="C51" s="6"/>
      <c r="D51" s="3" t="s">
        <v>22</v>
      </c>
      <c r="E51" s="17" t="s">
        <v>97</v>
      </c>
      <c r="F51" s="18" t="s">
        <v>92</v>
      </c>
      <c r="G51" s="18">
        <v>3.08</v>
      </c>
      <c r="H51" s="18">
        <v>1.2</v>
      </c>
      <c r="I51" s="18">
        <v>15.66</v>
      </c>
      <c r="J51" s="18">
        <v>152.22</v>
      </c>
      <c r="K51" s="19" t="s">
        <v>100</v>
      </c>
      <c r="L51" s="18">
        <v>4.33</v>
      </c>
    </row>
    <row r="52" spans="1:12" ht="15">
      <c r="A52" s="25"/>
      <c r="B52" s="26"/>
      <c r="C52" s="6"/>
      <c r="D52" s="3" t="s">
        <v>23</v>
      </c>
      <c r="E52" s="17"/>
      <c r="F52" s="18"/>
      <c r="G52" s="18"/>
      <c r="H52" s="18"/>
      <c r="I52" s="18"/>
      <c r="J52" s="18"/>
      <c r="K52" s="19"/>
      <c r="L52" s="18"/>
    </row>
    <row r="53" spans="1:12" ht="15">
      <c r="A53" s="25"/>
      <c r="B53" s="26"/>
      <c r="C53" s="6"/>
      <c r="D53" s="2" t="s">
        <v>49</v>
      </c>
      <c r="E53" s="17"/>
      <c r="F53" s="18"/>
      <c r="G53" s="18"/>
      <c r="H53" s="18"/>
      <c r="I53" s="18"/>
      <c r="J53" s="18"/>
      <c r="K53" s="19"/>
      <c r="L53" s="18"/>
    </row>
    <row r="54" spans="1:12" ht="15">
      <c r="A54" s="25"/>
      <c r="B54" s="26"/>
      <c r="C54" s="6"/>
      <c r="D54" s="2" t="s">
        <v>31</v>
      </c>
      <c r="E54" s="17"/>
      <c r="F54" s="18"/>
      <c r="G54" s="18"/>
      <c r="H54" s="18"/>
      <c r="I54" s="18"/>
      <c r="J54" s="18"/>
      <c r="K54" s="19"/>
      <c r="L54" s="18"/>
    </row>
    <row r="55" spans="1:12" ht="15">
      <c r="A55" s="30"/>
      <c r="B55" s="31"/>
      <c r="C55" s="4"/>
      <c r="D55" s="32" t="s">
        <v>32</v>
      </c>
      <c r="E55" s="33"/>
      <c r="F55" s="34">
        <f>F54+F53+F52+F51+F50+F49+F48</f>
        <v>500</v>
      </c>
      <c r="G55" s="34">
        <f t="shared" ref="G55:L55" si="5">G54+G53+G52+G51+G50+G49+G48</f>
        <v>18.39</v>
      </c>
      <c r="H55" s="34">
        <f t="shared" si="5"/>
        <v>19.329999999999998</v>
      </c>
      <c r="I55" s="34">
        <f t="shared" si="5"/>
        <v>74.3</v>
      </c>
      <c r="J55" s="34">
        <f t="shared" si="5"/>
        <v>536.17000000000007</v>
      </c>
      <c r="K55" s="35"/>
      <c r="L55" s="34">
        <f t="shared" si="5"/>
        <v>85.2</v>
      </c>
    </row>
    <row r="56" spans="1:12" ht="15">
      <c r="A56" s="36">
        <f>A48</f>
        <v>1</v>
      </c>
      <c r="B56" s="37">
        <f>B48</f>
        <v>3</v>
      </c>
      <c r="C56" s="5" t="s">
        <v>24</v>
      </c>
      <c r="D56" s="3" t="s">
        <v>25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5"/>
      <c r="B57" s="26"/>
      <c r="C57" s="6"/>
      <c r="D57" s="3" t="s">
        <v>26</v>
      </c>
      <c r="E57" s="27" t="s">
        <v>114</v>
      </c>
      <c r="F57" s="28" t="s">
        <v>41</v>
      </c>
      <c r="G57" s="28">
        <v>2.56</v>
      </c>
      <c r="H57" s="28">
        <v>2.6</v>
      </c>
      <c r="I57" s="28">
        <v>6.6</v>
      </c>
      <c r="J57" s="28">
        <v>156</v>
      </c>
      <c r="K57" s="29" t="s">
        <v>115</v>
      </c>
      <c r="L57" s="28">
        <v>13.36</v>
      </c>
    </row>
    <row r="58" spans="1:12" ht="15">
      <c r="A58" s="25"/>
      <c r="B58" s="26"/>
      <c r="C58" s="6"/>
      <c r="D58" s="3" t="s">
        <v>27</v>
      </c>
      <c r="E58" s="27" t="s">
        <v>112</v>
      </c>
      <c r="F58" s="28" t="s">
        <v>45</v>
      </c>
      <c r="G58" s="28">
        <v>8.18</v>
      </c>
      <c r="H58" s="28">
        <v>28.47</v>
      </c>
      <c r="I58" s="28">
        <v>13.59</v>
      </c>
      <c r="J58" s="28">
        <v>530.38</v>
      </c>
      <c r="K58" s="29" t="s">
        <v>116</v>
      </c>
      <c r="L58" s="28">
        <v>67.5</v>
      </c>
    </row>
    <row r="59" spans="1:12" ht="15">
      <c r="A59" s="25"/>
      <c r="B59" s="26"/>
      <c r="C59" s="6"/>
      <c r="D59" s="3" t="s">
        <v>28</v>
      </c>
      <c r="E59" s="27" t="s">
        <v>48</v>
      </c>
      <c r="F59" s="28">
        <v>150</v>
      </c>
      <c r="G59" s="28">
        <v>3.32</v>
      </c>
      <c r="H59" s="28"/>
      <c r="I59" s="28"/>
      <c r="J59" s="28"/>
      <c r="K59" s="29" t="s">
        <v>70</v>
      </c>
      <c r="L59" s="28">
        <v>28.88</v>
      </c>
    </row>
    <row r="60" spans="1:12" ht="15">
      <c r="A60" s="25"/>
      <c r="B60" s="26"/>
      <c r="C60" s="6"/>
      <c r="D60" s="3" t="s">
        <v>29</v>
      </c>
      <c r="E60" s="27" t="s">
        <v>84</v>
      </c>
      <c r="F60" s="28" t="s">
        <v>41</v>
      </c>
      <c r="G60" s="28">
        <v>0.38</v>
      </c>
      <c r="H60" s="28">
        <v>0.2</v>
      </c>
      <c r="I60" s="28">
        <v>22.2</v>
      </c>
      <c r="J60" s="28">
        <v>93</v>
      </c>
      <c r="K60" s="29" t="s">
        <v>117</v>
      </c>
      <c r="L60" s="28">
        <v>10.74</v>
      </c>
    </row>
    <row r="61" spans="1:12" ht="15">
      <c r="A61" s="25"/>
      <c r="B61" s="26"/>
      <c r="C61" s="6"/>
      <c r="D61" s="3" t="s">
        <v>30</v>
      </c>
      <c r="E61" s="27" t="s">
        <v>82</v>
      </c>
      <c r="F61" s="28" t="s">
        <v>92</v>
      </c>
      <c r="G61" s="28">
        <v>2.64</v>
      </c>
      <c r="H61" s="28">
        <v>0.72</v>
      </c>
      <c r="I61" s="28">
        <v>14.6</v>
      </c>
      <c r="J61" s="28">
        <v>73.05</v>
      </c>
      <c r="K61" s="29"/>
      <c r="L61" s="28">
        <v>2.59</v>
      </c>
    </row>
    <row r="62" spans="1:12" ht="15">
      <c r="A62" s="25"/>
      <c r="B62" s="26"/>
      <c r="C62" s="6"/>
      <c r="D62" s="3" t="s">
        <v>31</v>
      </c>
      <c r="E62" s="27" t="s">
        <v>43</v>
      </c>
      <c r="F62" s="28" t="s">
        <v>44</v>
      </c>
      <c r="G62" s="28">
        <v>1.98</v>
      </c>
      <c r="H62" s="28">
        <v>0.36</v>
      </c>
      <c r="I62" s="28">
        <v>10.199999999999999</v>
      </c>
      <c r="J62" s="28">
        <v>54.3</v>
      </c>
      <c r="K62" s="29"/>
      <c r="L62" s="28">
        <v>1.75</v>
      </c>
    </row>
    <row r="63" spans="1:12" ht="15">
      <c r="A63" s="25"/>
      <c r="B63" s="26"/>
      <c r="C63" s="6"/>
      <c r="D63" s="2"/>
      <c r="E63" s="27" t="s">
        <v>113</v>
      </c>
      <c r="F63" s="28" t="s">
        <v>44</v>
      </c>
      <c r="G63" s="28">
        <v>0.33</v>
      </c>
      <c r="H63" s="28">
        <v>1.26</v>
      </c>
      <c r="I63" s="28">
        <v>2.2000000000000002</v>
      </c>
      <c r="J63" s="28">
        <v>21.411245999999998</v>
      </c>
      <c r="K63" s="64" t="s">
        <v>118</v>
      </c>
      <c r="L63" s="28">
        <v>2.97</v>
      </c>
    </row>
    <row r="64" spans="1:12" ht="15">
      <c r="A64" s="25"/>
      <c r="B64" s="26"/>
      <c r="C64" s="6"/>
      <c r="D64" s="2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30"/>
      <c r="B65" s="31"/>
      <c r="C65" s="4"/>
      <c r="D65" s="32" t="s">
        <v>32</v>
      </c>
      <c r="E65" s="33"/>
      <c r="F65" s="34">
        <f>F64+F63+F62+F61+F60+F59+F58+F57+F56</f>
        <v>740</v>
      </c>
      <c r="G65" s="34">
        <f t="shared" ref="G65:L65" si="6">G64+G63+G62+G61+G60+G59+G58+G57+G56</f>
        <v>19.389999999999997</v>
      </c>
      <c r="H65" s="34">
        <f t="shared" si="6"/>
        <v>33.61</v>
      </c>
      <c r="I65" s="34">
        <f t="shared" si="6"/>
        <v>69.39</v>
      </c>
      <c r="J65" s="34">
        <f t="shared" si="6"/>
        <v>928.14124599999991</v>
      </c>
      <c r="K65" s="35"/>
      <c r="L65" s="34">
        <f t="shared" si="6"/>
        <v>127.79</v>
      </c>
    </row>
    <row r="66" spans="1:12" ht="15.75" customHeight="1" thickBot="1">
      <c r="A66" s="38">
        <f>A48</f>
        <v>1</v>
      </c>
      <c r="B66" s="39">
        <f>B48</f>
        <v>3</v>
      </c>
      <c r="C66" s="66" t="s">
        <v>4</v>
      </c>
      <c r="D66" s="67"/>
      <c r="E66" s="40"/>
      <c r="F66" s="41">
        <f>F55+F65</f>
        <v>1240</v>
      </c>
      <c r="G66" s="41">
        <f t="shared" ref="G66:L66" si="7">G55+G65</f>
        <v>37.78</v>
      </c>
      <c r="H66" s="41">
        <f t="shared" si="7"/>
        <v>52.94</v>
      </c>
      <c r="I66" s="41">
        <f t="shared" si="7"/>
        <v>143.69</v>
      </c>
      <c r="J66" s="41">
        <f t="shared" si="7"/>
        <v>1464.311246</v>
      </c>
      <c r="K66" s="41"/>
      <c r="L66" s="41">
        <f t="shared" si="7"/>
        <v>212.99</v>
      </c>
    </row>
    <row r="67" spans="1:12" ht="15">
      <c r="A67" s="20">
        <v>1</v>
      </c>
      <c r="B67" s="21">
        <v>4</v>
      </c>
      <c r="C67" s="11" t="s">
        <v>19</v>
      </c>
      <c r="D67" s="1" t="s">
        <v>20</v>
      </c>
      <c r="E67" s="14" t="s">
        <v>154</v>
      </c>
      <c r="F67" s="23">
        <v>180</v>
      </c>
      <c r="G67" s="23">
        <v>11.77</v>
      </c>
      <c r="H67" s="23">
        <v>13.59</v>
      </c>
      <c r="I67" s="23">
        <v>4.82</v>
      </c>
      <c r="J67" s="23">
        <v>187.4</v>
      </c>
      <c r="K67" s="24" t="s">
        <v>65</v>
      </c>
      <c r="L67" s="23">
        <v>45.47</v>
      </c>
    </row>
    <row r="68" spans="1:12" ht="15">
      <c r="A68" s="25"/>
      <c r="B68" s="26"/>
      <c r="C68" s="6"/>
      <c r="D68" s="2" t="s">
        <v>28</v>
      </c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5"/>
      <c r="B69" s="26"/>
      <c r="C69" s="6"/>
      <c r="D69" s="3" t="s">
        <v>21</v>
      </c>
      <c r="E69" s="27" t="s">
        <v>106</v>
      </c>
      <c r="F69" s="28" t="s">
        <v>41</v>
      </c>
      <c r="G69" s="28">
        <v>0.2</v>
      </c>
      <c r="H69" s="28">
        <v>0</v>
      </c>
      <c r="I69" s="28">
        <v>15.02</v>
      </c>
      <c r="J69" s="28">
        <v>58.76</v>
      </c>
      <c r="K69" s="29" t="s">
        <v>42</v>
      </c>
      <c r="L69" s="28">
        <v>3.57</v>
      </c>
    </row>
    <row r="70" spans="1:12" ht="15">
      <c r="A70" s="25"/>
      <c r="B70" s="26"/>
      <c r="C70" s="6"/>
      <c r="D70" s="3" t="s">
        <v>22</v>
      </c>
      <c r="E70" s="27" t="s">
        <v>97</v>
      </c>
      <c r="F70" s="28">
        <v>40</v>
      </c>
      <c r="G70" s="28">
        <v>3.42</v>
      </c>
      <c r="H70" s="28">
        <v>1.2</v>
      </c>
      <c r="I70" s="28">
        <v>24.33</v>
      </c>
      <c r="J70" s="28">
        <v>121.75</v>
      </c>
      <c r="K70" s="29" t="s">
        <v>54</v>
      </c>
      <c r="L70" s="28">
        <v>4.33</v>
      </c>
    </row>
    <row r="71" spans="1:12" ht="15">
      <c r="A71" s="25"/>
      <c r="B71" s="26"/>
      <c r="C71" s="6"/>
      <c r="D71" s="3" t="s">
        <v>23</v>
      </c>
      <c r="E71" s="27"/>
      <c r="F71" s="28"/>
      <c r="G71" s="28"/>
      <c r="H71" s="28"/>
      <c r="I71" s="28"/>
      <c r="J71" s="28"/>
      <c r="K71" s="29"/>
      <c r="L71" s="28">
        <v>5.41</v>
      </c>
    </row>
    <row r="72" spans="1:12" ht="15">
      <c r="A72" s="25"/>
      <c r="B72" s="26"/>
      <c r="C72" s="6"/>
      <c r="D72" s="2" t="s">
        <v>49</v>
      </c>
      <c r="E72" s="27" t="s">
        <v>119</v>
      </c>
      <c r="F72" s="28">
        <v>50</v>
      </c>
      <c r="G72" s="28">
        <v>7.68</v>
      </c>
      <c r="H72" s="28">
        <v>1.76</v>
      </c>
      <c r="I72" s="28">
        <v>44.96</v>
      </c>
      <c r="J72" s="28">
        <v>227.2</v>
      </c>
      <c r="K72" s="29" t="s">
        <v>66</v>
      </c>
      <c r="L72" s="28">
        <v>11.59</v>
      </c>
    </row>
    <row r="73" spans="1:12" ht="15">
      <c r="A73" s="25"/>
      <c r="B73" s="26"/>
      <c r="C73" s="6"/>
      <c r="D73" s="2" t="s">
        <v>22</v>
      </c>
      <c r="E73" s="17" t="s">
        <v>124</v>
      </c>
      <c r="F73" s="28">
        <v>30</v>
      </c>
      <c r="G73" s="28">
        <v>0.33</v>
      </c>
      <c r="H73" s="28">
        <v>0.06</v>
      </c>
      <c r="I73" s="28">
        <v>1.1399999999999999</v>
      </c>
      <c r="J73" s="28">
        <v>7.2</v>
      </c>
      <c r="K73" s="29" t="s">
        <v>40</v>
      </c>
      <c r="L73" s="28">
        <v>14.83</v>
      </c>
    </row>
    <row r="74" spans="1:12" ht="15">
      <c r="A74" s="30"/>
      <c r="B74" s="31"/>
      <c r="C74" s="4"/>
      <c r="D74" s="32" t="s">
        <v>32</v>
      </c>
      <c r="E74" s="33"/>
      <c r="F74" s="34">
        <f>F73+F72+F71+F70+F69+F68+F67</f>
        <v>500</v>
      </c>
      <c r="G74" s="34">
        <f t="shared" ref="G74:L74" si="8">G73+G72+G71+G70+G69+G68+G67</f>
        <v>23.4</v>
      </c>
      <c r="H74" s="34">
        <f t="shared" si="8"/>
        <v>16.61</v>
      </c>
      <c r="I74" s="34">
        <f t="shared" si="8"/>
        <v>90.27000000000001</v>
      </c>
      <c r="J74" s="34">
        <f t="shared" si="8"/>
        <v>602.30999999999995</v>
      </c>
      <c r="K74" s="35"/>
      <c r="L74" s="34">
        <f t="shared" si="8"/>
        <v>85.2</v>
      </c>
    </row>
    <row r="75" spans="1:12" ht="15">
      <c r="A75" s="36">
        <f>A67</f>
        <v>1</v>
      </c>
      <c r="B75" s="37">
        <f>B67</f>
        <v>4</v>
      </c>
      <c r="C75" s="5" t="s">
        <v>24</v>
      </c>
      <c r="D75" s="3" t="s">
        <v>25</v>
      </c>
      <c r="E75" s="17"/>
      <c r="F75" s="18"/>
      <c r="G75" s="18"/>
      <c r="H75" s="18"/>
      <c r="I75" s="18"/>
      <c r="J75" s="18"/>
      <c r="K75" s="19"/>
      <c r="L75" s="18"/>
    </row>
    <row r="76" spans="1:12" ht="15">
      <c r="A76" s="25"/>
      <c r="B76" s="26"/>
      <c r="C76" s="6"/>
      <c r="D76" s="3" t="s">
        <v>26</v>
      </c>
      <c r="E76" s="17" t="s">
        <v>67</v>
      </c>
      <c r="F76" s="18" t="s">
        <v>41</v>
      </c>
      <c r="G76" s="18">
        <v>1.62</v>
      </c>
      <c r="H76" s="18">
        <v>5.5</v>
      </c>
      <c r="I76" s="18">
        <v>10.39</v>
      </c>
      <c r="J76" s="18">
        <v>94.972775999999996</v>
      </c>
      <c r="K76" s="19" t="s">
        <v>69</v>
      </c>
      <c r="L76" s="18">
        <v>17.71</v>
      </c>
    </row>
    <row r="77" spans="1:12" ht="15">
      <c r="A77" s="25"/>
      <c r="B77" s="26"/>
      <c r="C77" s="6"/>
      <c r="D77" s="3" t="s">
        <v>27</v>
      </c>
      <c r="E77" s="17" t="s">
        <v>155</v>
      </c>
      <c r="F77" s="18" t="s">
        <v>45</v>
      </c>
      <c r="G77" s="18">
        <v>10.44</v>
      </c>
      <c r="H77" s="18">
        <v>24.1</v>
      </c>
      <c r="I77" s="18">
        <v>4.79</v>
      </c>
      <c r="J77" s="18">
        <v>276.83221499999996</v>
      </c>
      <c r="K77" s="19" t="s">
        <v>122</v>
      </c>
      <c r="L77" s="18">
        <v>83.86</v>
      </c>
    </row>
    <row r="78" spans="1:12" ht="15">
      <c r="A78" s="25"/>
      <c r="B78" s="26"/>
      <c r="C78" s="6"/>
      <c r="D78" s="3" t="s">
        <v>28</v>
      </c>
      <c r="E78" s="17" t="s">
        <v>120</v>
      </c>
      <c r="F78" s="18" t="s">
        <v>46</v>
      </c>
      <c r="G78" s="18">
        <v>6.58</v>
      </c>
      <c r="H78" s="18">
        <v>1.72</v>
      </c>
      <c r="I78" s="18">
        <v>34.47</v>
      </c>
      <c r="J78" s="18">
        <v>170.91364949999999</v>
      </c>
      <c r="K78" s="19" t="s">
        <v>123</v>
      </c>
      <c r="L78" s="18">
        <v>16.07</v>
      </c>
    </row>
    <row r="79" spans="1:12" ht="15">
      <c r="A79" s="25"/>
      <c r="B79" s="26"/>
      <c r="C79" s="6"/>
      <c r="D79" s="3" t="s">
        <v>29</v>
      </c>
      <c r="E79" s="17" t="s">
        <v>98</v>
      </c>
      <c r="F79" s="18" t="s">
        <v>41</v>
      </c>
      <c r="G79" s="18">
        <v>0.24</v>
      </c>
      <c r="H79" s="18">
        <v>0.05</v>
      </c>
      <c r="I79" s="18">
        <v>0.39</v>
      </c>
      <c r="J79" s="18">
        <v>3.41588</v>
      </c>
      <c r="K79" s="19" t="s">
        <v>101</v>
      </c>
      <c r="L79" s="18">
        <v>6.4</v>
      </c>
    </row>
    <row r="80" spans="1:12" ht="15">
      <c r="A80" s="25"/>
      <c r="B80" s="26"/>
      <c r="C80" s="6"/>
      <c r="D80" s="3" t="s">
        <v>30</v>
      </c>
      <c r="E80" s="17" t="s">
        <v>82</v>
      </c>
      <c r="F80" s="18">
        <v>40</v>
      </c>
      <c r="G80" s="18">
        <v>1.98</v>
      </c>
      <c r="H80" s="18">
        <v>0.2</v>
      </c>
      <c r="I80" s="18">
        <v>14.07</v>
      </c>
      <c r="J80" s="18">
        <v>67.170299999999997</v>
      </c>
      <c r="K80" s="19" t="s">
        <v>100</v>
      </c>
      <c r="L80" s="18">
        <v>2.59</v>
      </c>
    </row>
    <row r="81" spans="1:12" ht="15">
      <c r="A81" s="25"/>
      <c r="B81" s="26"/>
      <c r="C81" s="6"/>
      <c r="D81" s="3" t="s">
        <v>31</v>
      </c>
      <c r="E81" s="17" t="s">
        <v>43</v>
      </c>
      <c r="F81" s="18" t="s">
        <v>88</v>
      </c>
      <c r="G81" s="18">
        <v>1.32</v>
      </c>
      <c r="H81" s="18">
        <v>0.24</v>
      </c>
      <c r="I81" s="18">
        <v>8.34</v>
      </c>
      <c r="J81" s="18">
        <v>38.676000000000002</v>
      </c>
      <c r="K81" s="19" t="s">
        <v>100</v>
      </c>
      <c r="L81" s="18">
        <v>1.1599999999999999</v>
      </c>
    </row>
    <row r="82" spans="1:12" ht="15">
      <c r="A82" s="25"/>
      <c r="B82" s="26"/>
      <c r="C82" s="6"/>
      <c r="D82" s="2"/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5"/>
      <c r="B83" s="26"/>
      <c r="C83" s="6"/>
      <c r="D83" s="2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30"/>
      <c r="B84" s="31"/>
      <c r="C84" s="4"/>
      <c r="D84" s="32" t="s">
        <v>32</v>
      </c>
      <c r="E84" s="33"/>
      <c r="F84" s="34">
        <f>F83+F82+F81+F80+F79+F78+F77+F76+F75</f>
        <v>700</v>
      </c>
      <c r="G84" s="34">
        <f t="shared" ref="G84:L84" si="9">G83+G82+G81+G80+G79+G78+G77+G76+G75</f>
        <v>22.180000000000003</v>
      </c>
      <c r="H84" s="34">
        <f t="shared" si="9"/>
        <v>31.810000000000002</v>
      </c>
      <c r="I84" s="34">
        <f t="shared" si="9"/>
        <v>72.449999999999989</v>
      </c>
      <c r="J84" s="34">
        <f t="shared" si="9"/>
        <v>651.98082049999982</v>
      </c>
      <c r="K84" s="35"/>
      <c r="L84" s="34">
        <f t="shared" si="9"/>
        <v>127.78999999999999</v>
      </c>
    </row>
    <row r="85" spans="1:12" ht="15.75" customHeight="1" thickBot="1">
      <c r="A85" s="38">
        <f>A67</f>
        <v>1</v>
      </c>
      <c r="B85" s="39">
        <f>B67</f>
        <v>4</v>
      </c>
      <c r="C85" s="66" t="s">
        <v>4</v>
      </c>
      <c r="D85" s="67"/>
      <c r="E85" s="40"/>
      <c r="F85" s="41">
        <f>F74+F84</f>
        <v>1200</v>
      </c>
      <c r="G85" s="41">
        <f t="shared" ref="G85:L85" si="10">G74+G84</f>
        <v>45.58</v>
      </c>
      <c r="H85" s="41">
        <f t="shared" si="10"/>
        <v>48.42</v>
      </c>
      <c r="I85" s="41">
        <f t="shared" si="10"/>
        <v>162.72</v>
      </c>
      <c r="J85" s="41">
        <f t="shared" si="10"/>
        <v>1254.2908204999999</v>
      </c>
      <c r="K85" s="41"/>
      <c r="L85" s="63">
        <f t="shared" si="10"/>
        <v>212.99</v>
      </c>
    </row>
    <row r="86" spans="1:12" ht="15">
      <c r="A86" s="20">
        <v>1</v>
      </c>
      <c r="B86" s="21">
        <v>5</v>
      </c>
      <c r="C86" s="11" t="s">
        <v>19</v>
      </c>
      <c r="D86" s="1" t="s">
        <v>20</v>
      </c>
      <c r="E86" s="22" t="s">
        <v>156</v>
      </c>
      <c r="F86" s="23" t="s">
        <v>38</v>
      </c>
      <c r="G86" s="23">
        <v>10.55</v>
      </c>
      <c r="H86" s="23">
        <v>15.09</v>
      </c>
      <c r="I86" s="23">
        <v>12.93</v>
      </c>
      <c r="J86" s="23">
        <v>232.13</v>
      </c>
      <c r="K86" s="24" t="s">
        <v>81</v>
      </c>
      <c r="L86" s="23">
        <v>44.51</v>
      </c>
    </row>
    <row r="87" spans="1:12" ht="15">
      <c r="A87" s="25"/>
      <c r="B87" s="26"/>
      <c r="C87" s="6"/>
      <c r="D87" s="2" t="s">
        <v>28</v>
      </c>
      <c r="E87" s="27" t="s">
        <v>48</v>
      </c>
      <c r="F87" s="28">
        <v>150</v>
      </c>
      <c r="G87" s="28">
        <v>3.32</v>
      </c>
      <c r="H87" s="28"/>
      <c r="I87" s="28"/>
      <c r="J87" s="28"/>
      <c r="K87" s="29" t="s">
        <v>70</v>
      </c>
      <c r="L87" s="28">
        <v>28.88</v>
      </c>
    </row>
    <row r="88" spans="1:12" ht="15">
      <c r="A88" s="25"/>
      <c r="B88" s="26"/>
      <c r="C88" s="6"/>
      <c r="D88" s="3" t="s">
        <v>21</v>
      </c>
      <c r="E88" s="27" t="s">
        <v>98</v>
      </c>
      <c r="F88" s="28" t="s">
        <v>41</v>
      </c>
      <c r="G88" s="28">
        <v>0.24</v>
      </c>
      <c r="H88" s="28">
        <v>0.05</v>
      </c>
      <c r="I88" s="28">
        <v>24.33</v>
      </c>
      <c r="J88" s="28">
        <v>121.75</v>
      </c>
      <c r="K88" s="65" t="s">
        <v>101</v>
      </c>
      <c r="L88" s="28">
        <v>6.4</v>
      </c>
    </row>
    <row r="89" spans="1:12" ht="15">
      <c r="A89" s="25"/>
      <c r="B89" s="26"/>
      <c r="C89" s="6"/>
      <c r="D89" s="3" t="s">
        <v>22</v>
      </c>
      <c r="E89" s="27" t="s">
        <v>97</v>
      </c>
      <c r="F89" s="28" t="s">
        <v>53</v>
      </c>
      <c r="G89" s="28">
        <v>3.85</v>
      </c>
      <c r="H89" s="28">
        <v>1.2</v>
      </c>
      <c r="I89" s="28">
        <v>24.33</v>
      </c>
      <c r="J89" s="28">
        <v>121.75</v>
      </c>
      <c r="K89" s="29" t="s">
        <v>100</v>
      </c>
      <c r="L89" s="28">
        <v>5.41</v>
      </c>
    </row>
    <row r="90" spans="1:12" ht="15">
      <c r="A90" s="25"/>
      <c r="B90" s="26"/>
      <c r="C90" s="6"/>
      <c r="D90" s="3" t="s">
        <v>23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5"/>
      <c r="B91" s="26"/>
      <c r="C91" s="6"/>
      <c r="D91" s="2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5"/>
      <c r="B92" s="26"/>
      <c r="C92" s="6"/>
      <c r="D92" s="2" t="s">
        <v>25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30"/>
      <c r="B93" s="31"/>
      <c r="C93" s="4"/>
      <c r="D93" s="32" t="s">
        <v>32</v>
      </c>
      <c r="E93" s="33"/>
      <c r="F93" s="34">
        <f>F92+F91+F90+F89+F88+F87+F86</f>
        <v>500</v>
      </c>
      <c r="G93" s="34">
        <f t="shared" ref="G93" si="11">SUM(G86:G92)</f>
        <v>17.96</v>
      </c>
      <c r="H93" s="34">
        <f t="shared" ref="H93:J93" si="12">SUM(H86:H92)</f>
        <v>16.34</v>
      </c>
      <c r="I93" s="34">
        <f t="shared" si="12"/>
        <v>61.589999999999996</v>
      </c>
      <c r="J93" s="34">
        <f t="shared" si="12"/>
        <v>475.63</v>
      </c>
      <c r="K93" s="35"/>
      <c r="L93" s="34">
        <f>L92+L91+L90+L89+L88+L87+L86</f>
        <v>85.199999999999989</v>
      </c>
    </row>
    <row r="94" spans="1:12" ht="15">
      <c r="A94" s="36">
        <f>A86</f>
        <v>1</v>
      </c>
      <c r="B94" s="37">
        <f>B86</f>
        <v>5</v>
      </c>
      <c r="C94" s="5" t="s">
        <v>24</v>
      </c>
      <c r="D94" s="3" t="s">
        <v>25</v>
      </c>
      <c r="E94" s="27" t="s">
        <v>124</v>
      </c>
      <c r="F94" s="28">
        <v>60</v>
      </c>
      <c r="G94" s="28">
        <v>3.04</v>
      </c>
      <c r="H94" s="28">
        <v>4.1100000000000003</v>
      </c>
      <c r="I94" s="28">
        <v>11.17</v>
      </c>
      <c r="J94" s="28">
        <v>84.205519999999993</v>
      </c>
      <c r="K94" s="29" t="s">
        <v>126</v>
      </c>
      <c r="L94" s="28">
        <v>30.3</v>
      </c>
    </row>
    <row r="95" spans="1:12" ht="15">
      <c r="A95" s="25"/>
      <c r="B95" s="26"/>
      <c r="C95" s="6"/>
      <c r="D95" s="3" t="s">
        <v>26</v>
      </c>
      <c r="E95" s="27" t="s">
        <v>63</v>
      </c>
      <c r="F95" s="28" t="s">
        <v>41</v>
      </c>
      <c r="G95" s="28">
        <v>1.47</v>
      </c>
      <c r="H95" s="28">
        <v>2.41</v>
      </c>
      <c r="I95" s="28">
        <v>7.42</v>
      </c>
      <c r="J95" s="28">
        <v>54.793917999999998</v>
      </c>
      <c r="K95" s="29" t="s">
        <v>64</v>
      </c>
      <c r="L95" s="28">
        <v>15.71</v>
      </c>
    </row>
    <row r="96" spans="1:12" ht="15">
      <c r="A96" s="25"/>
      <c r="B96" s="26"/>
      <c r="C96" s="6"/>
      <c r="D96" s="3" t="s">
        <v>27</v>
      </c>
      <c r="E96" s="27" t="s">
        <v>125</v>
      </c>
      <c r="F96" s="28">
        <v>90</v>
      </c>
      <c r="G96" s="28">
        <v>12.74</v>
      </c>
      <c r="H96" s="28">
        <v>14.22</v>
      </c>
      <c r="I96" s="28">
        <v>2.91</v>
      </c>
      <c r="J96" s="28">
        <v>191.03884541666653</v>
      </c>
      <c r="K96" s="29" t="s">
        <v>127</v>
      </c>
      <c r="L96" s="28">
        <v>59.62</v>
      </c>
    </row>
    <row r="97" spans="1:12" ht="15">
      <c r="A97" s="25"/>
      <c r="B97" s="26"/>
      <c r="C97" s="6"/>
      <c r="D97" s="3" t="s">
        <v>28</v>
      </c>
      <c r="E97" s="27" t="s">
        <v>74</v>
      </c>
      <c r="F97" s="28">
        <v>150</v>
      </c>
      <c r="G97" s="28">
        <v>6.36</v>
      </c>
      <c r="H97" s="28">
        <v>3.57</v>
      </c>
      <c r="I97" s="28">
        <v>40.93</v>
      </c>
      <c r="J97" s="28">
        <v>220.7282094</v>
      </c>
      <c r="K97" s="29" t="s">
        <v>105</v>
      </c>
      <c r="L97" s="28">
        <v>14.25</v>
      </c>
    </row>
    <row r="98" spans="1:12" ht="15">
      <c r="A98" s="25"/>
      <c r="B98" s="26"/>
      <c r="C98" s="6"/>
      <c r="D98" s="3" t="s">
        <v>29</v>
      </c>
      <c r="E98" s="27" t="s">
        <v>106</v>
      </c>
      <c r="F98" s="28" t="s">
        <v>41</v>
      </c>
      <c r="G98" s="28">
        <v>0.2</v>
      </c>
      <c r="H98" s="28">
        <v>0.05</v>
      </c>
      <c r="I98" s="28">
        <v>5.03</v>
      </c>
      <c r="J98" s="28">
        <v>20.17454</v>
      </c>
      <c r="K98" s="29" t="s">
        <v>128</v>
      </c>
      <c r="L98" s="28">
        <v>3.57</v>
      </c>
    </row>
    <row r="99" spans="1:12" ht="15">
      <c r="A99" s="25"/>
      <c r="B99" s="26"/>
      <c r="C99" s="6"/>
      <c r="D99" s="3" t="s">
        <v>30</v>
      </c>
      <c r="E99" s="27" t="s">
        <v>82</v>
      </c>
      <c r="F99" s="28" t="s">
        <v>92</v>
      </c>
      <c r="G99" s="28">
        <v>2.64</v>
      </c>
      <c r="H99" s="28">
        <v>0.26</v>
      </c>
      <c r="I99" s="28">
        <v>18.760000000000002</v>
      </c>
      <c r="J99" s="28">
        <v>89.560399999999987</v>
      </c>
      <c r="K99" s="29" t="s">
        <v>100</v>
      </c>
      <c r="L99" s="28">
        <v>2.59</v>
      </c>
    </row>
    <row r="100" spans="1:12" ht="15">
      <c r="A100" s="25"/>
      <c r="B100" s="26"/>
      <c r="C100" s="6"/>
      <c r="D100" s="3" t="s">
        <v>31</v>
      </c>
      <c r="E100" s="27" t="s">
        <v>43</v>
      </c>
      <c r="F100" s="28" t="s">
        <v>44</v>
      </c>
      <c r="G100" s="28">
        <v>1.98</v>
      </c>
      <c r="H100" s="28">
        <v>0.36</v>
      </c>
      <c r="I100" s="28">
        <v>12.51</v>
      </c>
      <c r="J100" s="28">
        <v>58.013999999999996</v>
      </c>
      <c r="K100" s="29" t="s">
        <v>100</v>
      </c>
      <c r="L100" s="28">
        <v>1.75</v>
      </c>
    </row>
    <row r="101" spans="1:12" ht="15">
      <c r="A101" s="25"/>
      <c r="B101" s="26"/>
      <c r="C101" s="6"/>
      <c r="D101" s="2"/>
      <c r="E101" s="27"/>
      <c r="F101" s="28"/>
      <c r="G101" s="28"/>
      <c r="H101" s="28"/>
      <c r="I101" s="28"/>
      <c r="J101" s="28"/>
      <c r="K101" s="29"/>
      <c r="L101" s="28"/>
    </row>
    <row r="102" spans="1:12" ht="15">
      <c r="A102" s="25"/>
      <c r="B102" s="26"/>
      <c r="C102" s="6"/>
      <c r="D102" s="2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30"/>
      <c r="B103" s="31"/>
      <c r="C103" s="4"/>
      <c r="D103" s="32" t="s">
        <v>32</v>
      </c>
      <c r="E103" s="33"/>
      <c r="F103" s="34">
        <f>F102+F101+F100+F99+F98+F97+F96+F95+F94</f>
        <v>770</v>
      </c>
      <c r="G103" s="34">
        <f t="shared" ref="G103" si="13">SUM(G94:G102)</f>
        <v>28.43</v>
      </c>
      <c r="H103" s="34">
        <f t="shared" ref="H103:J103" si="14">SUM(H94:H102)</f>
        <v>24.980000000000004</v>
      </c>
      <c r="I103" s="34">
        <f t="shared" si="14"/>
        <v>98.73</v>
      </c>
      <c r="J103" s="34">
        <f t="shared" si="14"/>
        <v>718.51543281666648</v>
      </c>
      <c r="K103" s="35"/>
      <c r="L103" s="34">
        <f>L102+L101+L100+L99+L98+L97+L96+L95+L94</f>
        <v>127.79</v>
      </c>
    </row>
    <row r="104" spans="1:12" ht="15.75" customHeight="1" thickBot="1">
      <c r="A104" s="38">
        <f>A86</f>
        <v>1</v>
      </c>
      <c r="B104" s="39">
        <f>B86</f>
        <v>5</v>
      </c>
      <c r="C104" s="66" t="s">
        <v>4</v>
      </c>
      <c r="D104" s="67"/>
      <c r="E104" s="40"/>
      <c r="F104" s="41">
        <f>F93+F103</f>
        <v>1270</v>
      </c>
      <c r="G104" s="41">
        <f t="shared" ref="G104:L104" si="15">G93+G103</f>
        <v>46.39</v>
      </c>
      <c r="H104" s="41">
        <f t="shared" si="15"/>
        <v>41.320000000000007</v>
      </c>
      <c r="I104" s="41">
        <f t="shared" si="15"/>
        <v>160.32</v>
      </c>
      <c r="J104" s="41">
        <f t="shared" si="15"/>
        <v>1194.1454328166665</v>
      </c>
      <c r="K104" s="41"/>
      <c r="L104" s="41">
        <f t="shared" si="15"/>
        <v>212.99</v>
      </c>
    </row>
    <row r="105" spans="1:12" ht="15">
      <c r="A105" s="20">
        <v>2</v>
      </c>
      <c r="B105" s="21">
        <v>1</v>
      </c>
      <c r="C105" s="11" t="s">
        <v>19</v>
      </c>
      <c r="D105" s="1" t="s">
        <v>20</v>
      </c>
      <c r="E105" s="22" t="s">
        <v>87</v>
      </c>
      <c r="F105" s="23" t="s">
        <v>41</v>
      </c>
      <c r="G105" s="23">
        <v>5.97</v>
      </c>
      <c r="H105" s="23">
        <v>5.26</v>
      </c>
      <c r="I105" s="23">
        <v>33.67</v>
      </c>
      <c r="J105" s="23">
        <v>201.104792</v>
      </c>
      <c r="K105" s="24" t="s">
        <v>93</v>
      </c>
      <c r="L105" s="23">
        <v>25.68</v>
      </c>
    </row>
    <row r="106" spans="1:12" ht="15">
      <c r="A106" s="25"/>
      <c r="B106" s="26"/>
      <c r="C106" s="6"/>
      <c r="D106" s="2" t="s">
        <v>28</v>
      </c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5"/>
      <c r="B107" s="26"/>
      <c r="C107" s="6"/>
      <c r="D107" s="3" t="s">
        <v>21</v>
      </c>
      <c r="E107" s="27" t="s">
        <v>129</v>
      </c>
      <c r="F107" s="28" t="s">
        <v>41</v>
      </c>
      <c r="G107" s="28">
        <v>3.43</v>
      </c>
      <c r="H107" s="28">
        <v>3.28</v>
      </c>
      <c r="I107" s="28">
        <v>9.5</v>
      </c>
      <c r="J107" s="28">
        <v>79.599640000000008</v>
      </c>
      <c r="K107" s="29" t="s">
        <v>132</v>
      </c>
      <c r="L107" s="28">
        <v>17.010000000000002</v>
      </c>
    </row>
    <row r="108" spans="1:12" ht="15">
      <c r="A108" s="25"/>
      <c r="B108" s="26"/>
      <c r="C108" s="6"/>
      <c r="D108" s="3" t="s">
        <v>22</v>
      </c>
      <c r="E108" s="27" t="s">
        <v>97</v>
      </c>
      <c r="F108" s="28" t="s">
        <v>92</v>
      </c>
      <c r="G108" s="28">
        <v>3.08</v>
      </c>
      <c r="H108" s="28">
        <v>1.2</v>
      </c>
      <c r="I108" s="28">
        <v>21.32</v>
      </c>
      <c r="J108" s="28">
        <v>107.80799999999999</v>
      </c>
      <c r="K108" s="29" t="s">
        <v>100</v>
      </c>
      <c r="L108" s="28">
        <v>4.33</v>
      </c>
    </row>
    <row r="109" spans="1:12" ht="15">
      <c r="A109" s="25"/>
      <c r="B109" s="26"/>
      <c r="C109" s="6"/>
      <c r="D109" s="3" t="s">
        <v>23</v>
      </c>
      <c r="E109" s="27" t="s">
        <v>130</v>
      </c>
      <c r="F109" s="28" t="s">
        <v>131</v>
      </c>
      <c r="G109" s="28">
        <v>5.13</v>
      </c>
      <c r="H109" s="28">
        <v>1.88</v>
      </c>
      <c r="I109" s="28">
        <v>7.38</v>
      </c>
      <c r="J109" s="28">
        <v>69.525000000000006</v>
      </c>
      <c r="K109" s="29" t="s">
        <v>100</v>
      </c>
      <c r="L109" s="28">
        <v>38.18</v>
      </c>
    </row>
    <row r="110" spans="1:12" ht="15">
      <c r="A110" s="25"/>
      <c r="B110" s="26"/>
      <c r="C110" s="6"/>
      <c r="D110" s="2" t="s">
        <v>25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5"/>
      <c r="B111" s="26"/>
      <c r="C111" s="6"/>
      <c r="D111" s="2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30"/>
      <c r="B112" s="31"/>
      <c r="C112" s="4"/>
      <c r="D112" s="32" t="s">
        <v>32</v>
      </c>
      <c r="E112" s="33"/>
      <c r="F112" s="34">
        <f>F111+F110+F109+F108+F107+F106+F105</f>
        <v>565</v>
      </c>
      <c r="G112" s="34">
        <f t="shared" ref="G112" si="16">SUM(G105:G111)</f>
        <v>17.61</v>
      </c>
      <c r="H112" s="34">
        <f t="shared" ref="H112:J112" si="17">SUM(H105:H111)</f>
        <v>11.619999999999997</v>
      </c>
      <c r="I112" s="34">
        <f t="shared" si="17"/>
        <v>71.87</v>
      </c>
      <c r="J112" s="34">
        <f t="shared" si="17"/>
        <v>458.03743199999997</v>
      </c>
      <c r="K112" s="35"/>
      <c r="L112" s="34">
        <f>L111+L110+L109+L108+L107+L106+L105</f>
        <v>85.199999999999989</v>
      </c>
    </row>
    <row r="113" spans="1:12" ht="15">
      <c r="A113" s="36">
        <f>A105</f>
        <v>2</v>
      </c>
      <c r="B113" s="37">
        <f>B105</f>
        <v>1</v>
      </c>
      <c r="C113" s="5" t="s">
        <v>24</v>
      </c>
      <c r="D113" s="3" t="s">
        <v>25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5"/>
      <c r="B114" s="26"/>
      <c r="C114" s="6"/>
      <c r="D114" s="3" t="s">
        <v>26</v>
      </c>
      <c r="E114" s="27" t="s">
        <v>133</v>
      </c>
      <c r="F114" s="28" t="s">
        <v>41</v>
      </c>
      <c r="G114" s="28">
        <v>2.56</v>
      </c>
      <c r="H114" s="28">
        <v>2.93</v>
      </c>
      <c r="I114" s="28">
        <v>13.41</v>
      </c>
      <c r="J114" s="28">
        <v>89.073569999999989</v>
      </c>
      <c r="K114" s="29" t="s">
        <v>136</v>
      </c>
      <c r="L114" s="28">
        <v>13.62</v>
      </c>
    </row>
    <row r="115" spans="1:12" ht="15">
      <c r="A115" s="25"/>
      <c r="B115" s="26"/>
      <c r="C115" s="6"/>
      <c r="D115" s="3" t="s">
        <v>27</v>
      </c>
      <c r="E115" s="27" t="s">
        <v>90</v>
      </c>
      <c r="F115" s="28" t="s">
        <v>38</v>
      </c>
      <c r="G115" s="28">
        <v>12.36</v>
      </c>
      <c r="H115" s="28">
        <v>8.26</v>
      </c>
      <c r="I115" s="28">
        <v>4.95</v>
      </c>
      <c r="J115" s="28">
        <v>141.26599833333347</v>
      </c>
      <c r="K115" s="29" t="s">
        <v>91</v>
      </c>
      <c r="L115" s="28">
        <v>52.72</v>
      </c>
    </row>
    <row r="116" spans="1:12" ht="15">
      <c r="A116" s="25"/>
      <c r="B116" s="26"/>
      <c r="C116" s="6"/>
      <c r="D116" s="3" t="s">
        <v>28</v>
      </c>
      <c r="E116" s="27" t="s">
        <v>134</v>
      </c>
      <c r="F116" s="28">
        <v>150</v>
      </c>
      <c r="G116" s="28">
        <v>4.03</v>
      </c>
      <c r="H116" s="28">
        <v>7.67</v>
      </c>
      <c r="I116" s="28">
        <v>42.24</v>
      </c>
      <c r="J116" s="28">
        <v>253.89553439999997</v>
      </c>
      <c r="K116" s="29" t="s">
        <v>137</v>
      </c>
      <c r="L116" s="28">
        <v>34.369999999999997</v>
      </c>
    </row>
    <row r="117" spans="1:12" ht="15">
      <c r="A117" s="25"/>
      <c r="B117" s="26"/>
      <c r="C117" s="6"/>
      <c r="D117" s="3" t="s">
        <v>29</v>
      </c>
      <c r="E117" s="27" t="s">
        <v>135</v>
      </c>
      <c r="F117" s="28" t="s">
        <v>41</v>
      </c>
      <c r="G117" s="28">
        <v>1</v>
      </c>
      <c r="H117" s="28">
        <v>0.2</v>
      </c>
      <c r="I117" s="28">
        <v>20.6</v>
      </c>
      <c r="J117" s="28">
        <v>86.47999999999999</v>
      </c>
      <c r="K117" s="29" t="s">
        <v>100</v>
      </c>
      <c r="L117" s="28">
        <v>22.74</v>
      </c>
    </row>
    <row r="118" spans="1:12" ht="15">
      <c r="A118" s="25"/>
      <c r="B118" s="26"/>
      <c r="C118" s="6"/>
      <c r="D118" s="3" t="s">
        <v>30</v>
      </c>
      <c r="E118" s="27" t="s">
        <v>82</v>
      </c>
      <c r="F118" s="28" t="s">
        <v>92</v>
      </c>
      <c r="G118" s="28">
        <v>2.64</v>
      </c>
      <c r="H118" s="28">
        <v>0.26</v>
      </c>
      <c r="I118" s="28">
        <v>18.760000000000002</v>
      </c>
      <c r="J118" s="28">
        <v>89.560399999999987</v>
      </c>
      <c r="K118" s="29" t="s">
        <v>100</v>
      </c>
      <c r="L118" s="28">
        <v>2.59</v>
      </c>
    </row>
    <row r="119" spans="1:12" ht="15">
      <c r="A119" s="25"/>
      <c r="B119" s="26"/>
      <c r="C119" s="6"/>
      <c r="D119" s="3" t="s">
        <v>31</v>
      </c>
      <c r="E119" s="27" t="s">
        <v>43</v>
      </c>
      <c r="F119" s="28" t="s">
        <v>44</v>
      </c>
      <c r="G119" s="28">
        <v>1.98</v>
      </c>
      <c r="H119" s="28">
        <v>0.36</v>
      </c>
      <c r="I119" s="28">
        <v>12.51</v>
      </c>
      <c r="J119" s="28">
        <v>58.013999999999996</v>
      </c>
      <c r="K119" s="29" t="s">
        <v>100</v>
      </c>
      <c r="L119" s="28">
        <v>1.75</v>
      </c>
    </row>
    <row r="120" spans="1:12" ht="15">
      <c r="A120" s="25"/>
      <c r="B120" s="26"/>
      <c r="C120" s="6"/>
      <c r="D120" s="2"/>
      <c r="E120" s="27"/>
      <c r="F120" s="28"/>
      <c r="G120" s="28"/>
      <c r="H120" s="28"/>
      <c r="I120" s="28"/>
      <c r="J120" s="28"/>
      <c r="K120" s="29"/>
      <c r="L120" s="28"/>
    </row>
    <row r="121" spans="1:12" ht="15">
      <c r="A121" s="25"/>
      <c r="B121" s="26"/>
      <c r="C121" s="6"/>
      <c r="D121" s="2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30"/>
      <c r="B122" s="31"/>
      <c r="C122" s="4"/>
      <c r="D122" s="32" t="s">
        <v>32</v>
      </c>
      <c r="E122" s="33"/>
      <c r="F122" s="34">
        <f>F121+F120+F119+F118+F117+F116+F115+F114+F113</f>
        <v>720</v>
      </c>
      <c r="G122" s="34">
        <f t="shared" ref="G122" si="18">SUM(G113:G121)</f>
        <v>24.57</v>
      </c>
      <c r="H122" s="34">
        <f t="shared" ref="H122:J122" si="19">SUM(H113:H121)</f>
        <v>19.68</v>
      </c>
      <c r="I122" s="34">
        <f t="shared" si="19"/>
        <v>112.47000000000001</v>
      </c>
      <c r="J122" s="34">
        <f t="shared" si="19"/>
        <v>718.28950273333339</v>
      </c>
      <c r="K122" s="35"/>
      <c r="L122" s="34">
        <f>L121+L120+L119+L118+L117+L116+L115+L114+L113</f>
        <v>127.78999999999999</v>
      </c>
    </row>
    <row r="123" spans="1:12" ht="15.75" customHeight="1" thickBot="1">
      <c r="A123" s="38">
        <f>A105</f>
        <v>2</v>
      </c>
      <c r="B123" s="39">
        <f>B105</f>
        <v>1</v>
      </c>
      <c r="C123" s="66" t="s">
        <v>4</v>
      </c>
      <c r="D123" s="67"/>
      <c r="E123" s="40"/>
      <c r="F123" s="41">
        <f>F112+F122</f>
        <v>1285</v>
      </c>
      <c r="G123" s="41">
        <f t="shared" ref="G123:L123" si="20">G112+G122</f>
        <v>42.18</v>
      </c>
      <c r="H123" s="41">
        <f t="shared" si="20"/>
        <v>31.299999999999997</v>
      </c>
      <c r="I123" s="41">
        <f t="shared" si="20"/>
        <v>184.34000000000003</v>
      </c>
      <c r="J123" s="41">
        <f t="shared" si="20"/>
        <v>1176.3269347333335</v>
      </c>
      <c r="K123" s="41"/>
      <c r="L123" s="41">
        <f t="shared" si="20"/>
        <v>212.98999999999998</v>
      </c>
    </row>
    <row r="124" spans="1:12" ht="15">
      <c r="A124" s="42">
        <v>2</v>
      </c>
      <c r="B124" s="26">
        <v>2</v>
      </c>
      <c r="C124" s="11" t="s">
        <v>19</v>
      </c>
      <c r="D124" s="1" t="s">
        <v>20</v>
      </c>
      <c r="E124" s="22" t="s">
        <v>139</v>
      </c>
      <c r="F124" s="23" t="s">
        <v>45</v>
      </c>
      <c r="G124" s="23">
        <v>10.48</v>
      </c>
      <c r="H124" s="23">
        <v>10.07</v>
      </c>
      <c r="I124" s="23">
        <v>2.19</v>
      </c>
      <c r="J124" s="23">
        <v>141.13043999999996</v>
      </c>
      <c r="K124" s="24" t="s">
        <v>141</v>
      </c>
      <c r="L124" s="23">
        <v>53.93</v>
      </c>
    </row>
    <row r="125" spans="1:12" ht="15">
      <c r="A125" s="42"/>
      <c r="B125" s="26"/>
      <c r="C125" s="6"/>
      <c r="D125" s="2" t="s">
        <v>28</v>
      </c>
      <c r="E125" s="27" t="s">
        <v>74</v>
      </c>
      <c r="F125" s="28">
        <v>150</v>
      </c>
      <c r="G125" s="28">
        <v>5.66</v>
      </c>
      <c r="H125" s="28">
        <v>3.17</v>
      </c>
      <c r="I125" s="28">
        <v>36.380000000000003</v>
      </c>
      <c r="J125" s="28">
        <v>196.20285280000002</v>
      </c>
      <c r="K125" s="29" t="s">
        <v>105</v>
      </c>
      <c r="L125" s="28">
        <v>14.25</v>
      </c>
    </row>
    <row r="126" spans="1:12" ht="15">
      <c r="A126" s="42"/>
      <c r="B126" s="26"/>
      <c r="C126" s="6"/>
      <c r="D126" s="3" t="s">
        <v>21</v>
      </c>
      <c r="E126" s="27" t="s">
        <v>106</v>
      </c>
      <c r="F126" s="28" t="s">
        <v>41</v>
      </c>
      <c r="G126" s="28">
        <v>0.2</v>
      </c>
      <c r="H126" s="28">
        <v>0.05</v>
      </c>
      <c r="I126" s="28">
        <v>5.03</v>
      </c>
      <c r="J126" s="28">
        <v>20.17454</v>
      </c>
      <c r="K126" s="29" t="s">
        <v>128</v>
      </c>
      <c r="L126" s="28">
        <v>3.57</v>
      </c>
    </row>
    <row r="127" spans="1:12" ht="15">
      <c r="A127" s="42"/>
      <c r="B127" s="26"/>
      <c r="C127" s="6"/>
      <c r="D127" s="3" t="s">
        <v>22</v>
      </c>
      <c r="E127" s="27" t="s">
        <v>97</v>
      </c>
      <c r="F127" s="28" t="s">
        <v>99</v>
      </c>
      <c r="G127" s="28">
        <v>2.7</v>
      </c>
      <c r="H127" s="28">
        <v>1.05</v>
      </c>
      <c r="I127" s="28">
        <v>18.66</v>
      </c>
      <c r="J127" s="28">
        <v>94.331999999999979</v>
      </c>
      <c r="K127" s="29" t="s">
        <v>100</v>
      </c>
      <c r="L127" s="28">
        <v>3.79</v>
      </c>
    </row>
    <row r="128" spans="1:12" ht="15">
      <c r="A128" s="42"/>
      <c r="B128" s="26"/>
      <c r="C128" s="6"/>
      <c r="D128" s="3" t="s">
        <v>23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2"/>
      <c r="B129" s="26"/>
      <c r="C129" s="6"/>
      <c r="D129" s="2" t="s">
        <v>25</v>
      </c>
      <c r="E129" s="27" t="s">
        <v>138</v>
      </c>
      <c r="F129" s="28" t="s">
        <v>39</v>
      </c>
      <c r="G129" s="28">
        <v>0.83</v>
      </c>
      <c r="H129" s="28">
        <v>3.58</v>
      </c>
      <c r="I129" s="28">
        <v>5.41</v>
      </c>
      <c r="J129" s="28">
        <v>53.918487503999991</v>
      </c>
      <c r="K129" s="29" t="s">
        <v>140</v>
      </c>
      <c r="L129" s="28">
        <v>9.66</v>
      </c>
    </row>
    <row r="130" spans="1:12" ht="15">
      <c r="A130" s="42"/>
      <c r="B130" s="26"/>
      <c r="C130" s="6"/>
      <c r="D130" s="2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3"/>
      <c r="B131" s="31"/>
      <c r="C131" s="4"/>
      <c r="D131" s="32" t="s">
        <v>32</v>
      </c>
      <c r="E131" s="33"/>
      <c r="F131" s="34">
        <f>F130+F129+F128+F127+F126+F125+F124</f>
        <v>535</v>
      </c>
      <c r="G131" s="34">
        <f t="shared" ref="G131" si="21">SUM(G124:G130)</f>
        <v>19.869999999999997</v>
      </c>
      <c r="H131" s="34">
        <f t="shared" ref="H131:J131" si="22">SUM(H124:H130)</f>
        <v>17.920000000000002</v>
      </c>
      <c r="I131" s="34">
        <f t="shared" si="22"/>
        <v>67.67</v>
      </c>
      <c r="J131" s="34">
        <f t="shared" si="22"/>
        <v>505.75832030399994</v>
      </c>
      <c r="K131" s="35"/>
      <c r="L131" s="34">
        <f>L130+L129+L128+L127+L126+L125+L124</f>
        <v>85.2</v>
      </c>
    </row>
    <row r="132" spans="1:12" ht="15">
      <c r="A132" s="37">
        <f>A124</f>
        <v>2</v>
      </c>
      <c r="B132" s="37">
        <f>B124</f>
        <v>2</v>
      </c>
      <c r="C132" s="5" t="s">
        <v>24</v>
      </c>
      <c r="D132" s="3" t="s">
        <v>25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2"/>
      <c r="B133" s="26"/>
      <c r="C133" s="6"/>
      <c r="D133" s="3" t="s">
        <v>26</v>
      </c>
      <c r="E133" s="27" t="s">
        <v>79</v>
      </c>
      <c r="F133" s="28" t="s">
        <v>41</v>
      </c>
      <c r="G133" s="28">
        <v>1.97</v>
      </c>
      <c r="H133" s="28">
        <v>4.34</v>
      </c>
      <c r="I133" s="28">
        <v>15.02</v>
      </c>
      <c r="J133" s="28">
        <v>104.93762</v>
      </c>
      <c r="K133" s="29" t="s">
        <v>80</v>
      </c>
      <c r="L133" s="28">
        <v>14.16</v>
      </c>
    </row>
    <row r="134" spans="1:12" ht="15">
      <c r="A134" s="42"/>
      <c r="B134" s="26"/>
      <c r="C134" s="6"/>
      <c r="D134" s="3" t="s">
        <v>27</v>
      </c>
      <c r="E134" s="27" t="s">
        <v>112</v>
      </c>
      <c r="F134" s="28" t="s">
        <v>45</v>
      </c>
      <c r="G134" s="28">
        <v>10.18</v>
      </c>
      <c r="H134" s="28">
        <v>19.399999999999999</v>
      </c>
      <c r="I134" s="28">
        <v>5.77</v>
      </c>
      <c r="J134" s="28">
        <v>238.83106499999997</v>
      </c>
      <c r="K134" s="29" t="s">
        <v>116</v>
      </c>
      <c r="L134" s="28">
        <v>67.5</v>
      </c>
    </row>
    <row r="135" spans="1:12" ht="15">
      <c r="A135" s="42"/>
      <c r="B135" s="26"/>
      <c r="C135" s="6"/>
      <c r="D135" s="3" t="s">
        <v>28</v>
      </c>
      <c r="E135" s="27" t="s">
        <v>48</v>
      </c>
      <c r="F135" s="28" t="s">
        <v>46</v>
      </c>
      <c r="G135" s="28">
        <v>3.11</v>
      </c>
      <c r="H135" s="28">
        <v>3.67</v>
      </c>
      <c r="I135" s="28">
        <v>22.07</v>
      </c>
      <c r="J135" s="28">
        <v>132.58571249999997</v>
      </c>
      <c r="K135" s="29" t="s">
        <v>70</v>
      </c>
      <c r="L135" s="28">
        <v>28.89</v>
      </c>
    </row>
    <row r="136" spans="1:12" ht="15">
      <c r="A136" s="42"/>
      <c r="B136" s="26"/>
      <c r="C136" s="6"/>
      <c r="D136" s="3" t="s">
        <v>29</v>
      </c>
      <c r="E136" s="27" t="s">
        <v>98</v>
      </c>
      <c r="F136" s="28" t="s">
        <v>41</v>
      </c>
      <c r="G136" s="28">
        <v>0.24</v>
      </c>
      <c r="H136" s="28">
        <v>0.05</v>
      </c>
      <c r="I136" s="28">
        <v>0.39</v>
      </c>
      <c r="J136" s="28">
        <v>3.41588</v>
      </c>
      <c r="K136" s="29" t="s">
        <v>101</v>
      </c>
      <c r="L136" s="28">
        <v>6.4</v>
      </c>
    </row>
    <row r="137" spans="1:12" ht="15">
      <c r="A137" s="42"/>
      <c r="B137" s="26"/>
      <c r="C137" s="6"/>
      <c r="D137" s="3" t="s">
        <v>30</v>
      </c>
      <c r="E137" s="27" t="s">
        <v>82</v>
      </c>
      <c r="F137" s="28" t="s">
        <v>92</v>
      </c>
      <c r="G137" s="28">
        <v>2.64</v>
      </c>
      <c r="H137" s="28">
        <v>0.26</v>
      </c>
      <c r="I137" s="28">
        <v>18.760000000000002</v>
      </c>
      <c r="J137" s="28">
        <v>89.560399999999987</v>
      </c>
      <c r="K137" s="29" t="s">
        <v>100</v>
      </c>
      <c r="L137" s="28">
        <v>2.59</v>
      </c>
    </row>
    <row r="138" spans="1:12" ht="15">
      <c r="A138" s="42"/>
      <c r="B138" s="26"/>
      <c r="C138" s="6"/>
      <c r="D138" s="3" t="s">
        <v>31</v>
      </c>
      <c r="E138" s="27" t="s">
        <v>43</v>
      </c>
      <c r="F138" s="28" t="s">
        <v>88</v>
      </c>
      <c r="G138" s="28">
        <v>1.32</v>
      </c>
      <c r="H138" s="28">
        <v>0.24</v>
      </c>
      <c r="I138" s="28">
        <v>8.34</v>
      </c>
      <c r="J138" s="28">
        <v>38.676000000000002</v>
      </c>
      <c r="K138" s="29" t="s">
        <v>100</v>
      </c>
      <c r="L138" s="28">
        <v>1.1599999999999999</v>
      </c>
    </row>
    <row r="139" spans="1:12" ht="15">
      <c r="A139" s="42"/>
      <c r="B139" s="26"/>
      <c r="C139" s="6"/>
      <c r="D139" s="2"/>
      <c r="E139" s="17" t="s">
        <v>121</v>
      </c>
      <c r="F139" s="28">
        <v>40</v>
      </c>
      <c r="G139" s="28">
        <v>3.26</v>
      </c>
      <c r="H139" s="28">
        <v>3.85</v>
      </c>
      <c r="I139" s="28">
        <v>28.34</v>
      </c>
      <c r="J139" s="28">
        <v>158.47215286666676</v>
      </c>
      <c r="K139" s="29" t="s">
        <v>142</v>
      </c>
      <c r="L139" s="28">
        <v>7.09</v>
      </c>
    </row>
    <row r="140" spans="1:12" ht="15">
      <c r="A140" s="42"/>
      <c r="B140" s="26"/>
      <c r="C140" s="6"/>
      <c r="D140" s="2" t="s">
        <v>86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43"/>
      <c r="B141" s="31"/>
      <c r="C141" s="4"/>
      <c r="D141" s="32" t="s">
        <v>32</v>
      </c>
      <c r="E141" s="33"/>
      <c r="F141" s="34">
        <f>F140+F139+F138+F137+F136+F135+F134+F133+F132</f>
        <v>740</v>
      </c>
      <c r="G141" s="34">
        <f t="shared" ref="G141" si="23">SUM(G132:G140)</f>
        <v>22.72</v>
      </c>
      <c r="H141" s="34">
        <f t="shared" ref="H141:J141" si="24">SUM(H132:H140)</f>
        <v>31.81</v>
      </c>
      <c r="I141" s="34">
        <f t="shared" si="24"/>
        <v>98.690000000000012</v>
      </c>
      <c r="J141" s="34">
        <f t="shared" si="24"/>
        <v>766.47883036666667</v>
      </c>
      <c r="K141" s="35"/>
      <c r="L141" s="34">
        <f>L140+L139+L138+L137+L136+L135+L134+L133+L132</f>
        <v>127.78999999999999</v>
      </c>
    </row>
    <row r="142" spans="1:12" ht="15.75" customHeight="1" thickBot="1">
      <c r="A142" s="44">
        <f>A124</f>
        <v>2</v>
      </c>
      <c r="B142" s="44">
        <f>B124</f>
        <v>2</v>
      </c>
      <c r="C142" s="66" t="s">
        <v>4</v>
      </c>
      <c r="D142" s="67"/>
      <c r="E142" s="40"/>
      <c r="F142" s="41">
        <f>F131+F141</f>
        <v>1275</v>
      </c>
      <c r="G142" s="41">
        <f t="shared" ref="G142:L142" si="25">G131+G141</f>
        <v>42.589999999999996</v>
      </c>
      <c r="H142" s="41">
        <f t="shared" si="25"/>
        <v>49.730000000000004</v>
      </c>
      <c r="I142" s="41">
        <f t="shared" si="25"/>
        <v>166.36</v>
      </c>
      <c r="J142" s="41">
        <f t="shared" si="25"/>
        <v>1272.2371506706666</v>
      </c>
      <c r="K142" s="41"/>
      <c r="L142" s="41">
        <f t="shared" si="25"/>
        <v>212.99</v>
      </c>
    </row>
    <row r="143" spans="1:12" ht="15">
      <c r="A143" s="20">
        <v>2</v>
      </c>
      <c r="B143" s="21">
        <v>3</v>
      </c>
      <c r="C143" s="11" t="s">
        <v>19</v>
      </c>
      <c r="D143" s="1" t="s">
        <v>20</v>
      </c>
      <c r="E143" s="14" t="s">
        <v>157</v>
      </c>
      <c r="F143" s="23">
        <v>170</v>
      </c>
      <c r="G143" s="23">
        <v>19.010000000000002</v>
      </c>
      <c r="H143" s="23">
        <v>6.63</v>
      </c>
      <c r="I143" s="23">
        <v>39.520000000000003</v>
      </c>
      <c r="J143" s="23">
        <v>369.44</v>
      </c>
      <c r="K143" s="24" t="s">
        <v>78</v>
      </c>
      <c r="L143" s="23">
        <v>54.31</v>
      </c>
    </row>
    <row r="144" spans="1:12" ht="15">
      <c r="A144" s="25"/>
      <c r="B144" s="26"/>
      <c r="C144" s="6"/>
      <c r="D144" s="2" t="s">
        <v>28</v>
      </c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5"/>
      <c r="B145" s="26"/>
      <c r="C145" s="6"/>
      <c r="D145" s="3" t="s">
        <v>21</v>
      </c>
      <c r="E145" s="27" t="s">
        <v>106</v>
      </c>
      <c r="F145" s="28" t="s">
        <v>41</v>
      </c>
      <c r="G145" s="28">
        <v>0.2</v>
      </c>
      <c r="H145" s="28">
        <v>0.72</v>
      </c>
      <c r="I145" s="28">
        <v>5.03</v>
      </c>
      <c r="J145" s="28">
        <v>20.17454</v>
      </c>
      <c r="K145" s="29" t="s">
        <v>128</v>
      </c>
      <c r="L145" s="28">
        <v>3.57</v>
      </c>
    </row>
    <row r="146" spans="1:12" ht="15.75" customHeight="1">
      <c r="A146" s="25"/>
      <c r="B146" s="26"/>
      <c r="C146" s="6"/>
      <c r="D146" s="3" t="s">
        <v>22</v>
      </c>
      <c r="E146" s="27" t="s">
        <v>97</v>
      </c>
      <c r="F146" s="28" t="s">
        <v>44</v>
      </c>
      <c r="G146" s="28">
        <v>2.31</v>
      </c>
      <c r="H146" s="28">
        <v>1.2</v>
      </c>
      <c r="I146" s="28">
        <v>15.99</v>
      </c>
      <c r="J146" s="28">
        <v>80.855999999999995</v>
      </c>
      <c r="K146" s="29" t="s">
        <v>100</v>
      </c>
      <c r="L146" s="28">
        <v>3.25</v>
      </c>
    </row>
    <row r="147" spans="1:12" ht="15">
      <c r="A147" s="25"/>
      <c r="B147" s="26"/>
      <c r="C147" s="6"/>
      <c r="D147" s="3" t="s">
        <v>23</v>
      </c>
      <c r="E147" s="27" t="s">
        <v>107</v>
      </c>
      <c r="F147" s="28" t="s">
        <v>38</v>
      </c>
      <c r="G147" s="28">
        <v>0.4</v>
      </c>
      <c r="H147" s="28"/>
      <c r="I147" s="28">
        <v>11.6</v>
      </c>
      <c r="J147" s="28">
        <v>48.68</v>
      </c>
      <c r="K147" s="29" t="s">
        <v>100</v>
      </c>
      <c r="L147" s="28">
        <v>24.07</v>
      </c>
    </row>
    <row r="148" spans="1:12" ht="15">
      <c r="A148" s="25"/>
      <c r="B148" s="26"/>
      <c r="C148" s="6"/>
      <c r="D148" s="2" t="s">
        <v>49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5"/>
      <c r="B149" s="26"/>
      <c r="C149" s="6"/>
      <c r="D149" s="2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30"/>
      <c r="B150" s="31"/>
      <c r="C150" s="4"/>
      <c r="D150" s="32" t="s">
        <v>32</v>
      </c>
      <c r="E150" s="33"/>
      <c r="F150" s="34">
        <f>F149+F148+F147+F146+F145+F144+F143</f>
        <v>500</v>
      </c>
      <c r="G150" s="34">
        <f t="shared" ref="G150" si="26">SUM(G143:G149)</f>
        <v>21.919999999999998</v>
      </c>
      <c r="H150" s="34">
        <f t="shared" ref="H150:J150" si="27">SUM(H143:H149)</f>
        <v>8.5499999999999989</v>
      </c>
      <c r="I150" s="34">
        <f t="shared" si="27"/>
        <v>72.14</v>
      </c>
      <c r="J150" s="34">
        <f t="shared" si="27"/>
        <v>519.15053999999998</v>
      </c>
      <c r="K150" s="35"/>
      <c r="L150" s="34">
        <f>L149+L148+L147+L146+L145+L144+L143</f>
        <v>85.2</v>
      </c>
    </row>
    <row r="151" spans="1:12" ht="15">
      <c r="A151" s="36">
        <f>A143</f>
        <v>2</v>
      </c>
      <c r="B151" s="37">
        <f>B143</f>
        <v>3</v>
      </c>
      <c r="C151" s="5" t="s">
        <v>24</v>
      </c>
      <c r="D151" s="3" t="s">
        <v>25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5"/>
      <c r="B152" s="26"/>
      <c r="C152" s="6"/>
      <c r="D152" s="3" t="s">
        <v>26</v>
      </c>
      <c r="E152" s="27" t="s">
        <v>144</v>
      </c>
      <c r="F152" s="28" t="s">
        <v>41</v>
      </c>
      <c r="G152" s="28">
        <v>1.5</v>
      </c>
      <c r="H152" s="28">
        <v>0.5</v>
      </c>
      <c r="I152" s="28">
        <v>4.18</v>
      </c>
      <c r="J152" s="28">
        <v>8.86</v>
      </c>
      <c r="K152" s="29" t="s">
        <v>146</v>
      </c>
      <c r="L152" s="28">
        <v>15.84</v>
      </c>
    </row>
    <row r="153" spans="1:12" ht="15">
      <c r="A153" s="25"/>
      <c r="B153" s="26"/>
      <c r="C153" s="6"/>
      <c r="D153" s="3" t="s">
        <v>27</v>
      </c>
      <c r="E153" s="17" t="s">
        <v>155</v>
      </c>
      <c r="F153" s="28" t="s">
        <v>45</v>
      </c>
      <c r="G153" s="28">
        <v>10.44</v>
      </c>
      <c r="H153" s="28">
        <v>7.16</v>
      </c>
      <c r="I153" s="28">
        <v>24.1</v>
      </c>
      <c r="J153" s="28">
        <v>4.79</v>
      </c>
      <c r="K153" s="29" t="s">
        <v>122</v>
      </c>
      <c r="L153" s="28">
        <v>81.099999999999994</v>
      </c>
    </row>
    <row r="154" spans="1:12" ht="15">
      <c r="A154" s="25"/>
      <c r="B154" s="26"/>
      <c r="C154" s="6"/>
      <c r="D154" s="3" t="s">
        <v>28</v>
      </c>
      <c r="E154" s="27" t="s">
        <v>120</v>
      </c>
      <c r="F154" s="28" t="s">
        <v>46</v>
      </c>
      <c r="G154" s="28">
        <v>6.58</v>
      </c>
      <c r="H154" s="28">
        <v>0.73</v>
      </c>
      <c r="I154" s="28">
        <v>1.72</v>
      </c>
      <c r="J154" s="28">
        <v>34.47</v>
      </c>
      <c r="K154" s="29" t="s">
        <v>123</v>
      </c>
      <c r="L154" s="28">
        <v>16.07</v>
      </c>
    </row>
    <row r="155" spans="1:12" ht="15">
      <c r="A155" s="25"/>
      <c r="B155" s="26"/>
      <c r="C155" s="6"/>
      <c r="D155" s="3" t="s">
        <v>29</v>
      </c>
      <c r="E155" s="27" t="s">
        <v>103</v>
      </c>
      <c r="F155" s="28" t="s">
        <v>41</v>
      </c>
      <c r="G155" s="28">
        <v>1.02</v>
      </c>
      <c r="H155" s="28">
        <v>6.05</v>
      </c>
      <c r="I155" s="28">
        <v>0.06</v>
      </c>
      <c r="J155" s="28">
        <v>18.29</v>
      </c>
      <c r="K155" s="29" t="s">
        <v>85</v>
      </c>
      <c r="L155" s="28">
        <v>10.74</v>
      </c>
    </row>
    <row r="156" spans="1:12" ht="15">
      <c r="A156" s="25"/>
      <c r="B156" s="26"/>
      <c r="C156" s="6"/>
      <c r="D156" s="3" t="s">
        <v>30</v>
      </c>
      <c r="E156" s="27" t="s">
        <v>82</v>
      </c>
      <c r="F156" s="28" t="s">
        <v>92</v>
      </c>
      <c r="G156" s="28">
        <v>2.64</v>
      </c>
      <c r="H156" s="28">
        <v>0</v>
      </c>
      <c r="I156" s="28">
        <v>0.26</v>
      </c>
      <c r="J156" s="28">
        <v>18.760000000000002</v>
      </c>
      <c r="K156" s="29" t="s">
        <v>100</v>
      </c>
      <c r="L156" s="28">
        <v>2.59</v>
      </c>
    </row>
    <row r="157" spans="1:12" ht="15">
      <c r="A157" s="25"/>
      <c r="B157" s="26"/>
      <c r="C157" s="6"/>
      <c r="D157" s="3" t="s">
        <v>31</v>
      </c>
      <c r="E157" s="27" t="s">
        <v>43</v>
      </c>
      <c r="F157" s="28" t="s">
        <v>145</v>
      </c>
      <c r="G157" s="28">
        <v>1.65</v>
      </c>
      <c r="H157" s="28">
        <v>0.72</v>
      </c>
      <c r="I157" s="28">
        <v>0.3</v>
      </c>
      <c r="J157" s="28">
        <v>10.43</v>
      </c>
      <c r="K157" s="29" t="s">
        <v>100</v>
      </c>
      <c r="L157" s="28">
        <v>1.45</v>
      </c>
    </row>
    <row r="158" spans="1:12" ht="15">
      <c r="A158" s="25"/>
      <c r="B158" s="26"/>
      <c r="C158" s="6"/>
      <c r="D158" s="2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25"/>
      <c r="B159" s="26"/>
      <c r="C159" s="6"/>
      <c r="D159" s="2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30"/>
      <c r="B160" s="31"/>
      <c r="C160" s="4"/>
      <c r="D160" s="32" t="s">
        <v>32</v>
      </c>
      <c r="E160" s="33"/>
      <c r="F160" s="34">
        <f>F159+F158+F157+F156+F155+F154+F153+F152+F151</f>
        <v>705</v>
      </c>
      <c r="G160" s="34">
        <f t="shared" ref="G160" si="28">SUM(G151:G159)</f>
        <v>23.83</v>
      </c>
      <c r="H160" s="34">
        <f t="shared" ref="H160:J160" si="29">SUM(H151:H159)</f>
        <v>15.160000000000002</v>
      </c>
      <c r="I160" s="34">
        <f t="shared" si="29"/>
        <v>30.62</v>
      </c>
      <c r="J160" s="34">
        <f t="shared" si="29"/>
        <v>95.6</v>
      </c>
      <c r="K160" s="35"/>
      <c r="L160" s="34">
        <f>L159+L158+L157+L156+L155+L154+L153+L152+L151</f>
        <v>127.78999999999999</v>
      </c>
    </row>
    <row r="161" spans="1:12" ht="15.75" customHeight="1" thickBot="1">
      <c r="A161" s="38">
        <f>A143</f>
        <v>2</v>
      </c>
      <c r="B161" s="39">
        <f>B143</f>
        <v>3</v>
      </c>
      <c r="C161" s="66" t="s">
        <v>4</v>
      </c>
      <c r="D161" s="67"/>
      <c r="E161" s="40"/>
      <c r="F161" s="41">
        <f>F150+F160</f>
        <v>1205</v>
      </c>
      <c r="G161" s="41">
        <f t="shared" ref="G161:L161" si="30">G150+G160</f>
        <v>45.75</v>
      </c>
      <c r="H161" s="41">
        <f t="shared" si="30"/>
        <v>23.71</v>
      </c>
      <c r="I161" s="41">
        <f t="shared" si="30"/>
        <v>102.76</v>
      </c>
      <c r="J161" s="41">
        <f t="shared" si="30"/>
        <v>614.75054</v>
      </c>
      <c r="K161" s="41"/>
      <c r="L161" s="41">
        <f t="shared" si="30"/>
        <v>212.99</v>
      </c>
    </row>
    <row r="162" spans="1:12" ht="15">
      <c r="A162" s="20">
        <v>2</v>
      </c>
      <c r="B162" s="21">
        <v>4</v>
      </c>
      <c r="C162" s="11" t="s">
        <v>19</v>
      </c>
      <c r="D162" s="1" t="s">
        <v>20</v>
      </c>
      <c r="E162" s="14" t="s">
        <v>158</v>
      </c>
      <c r="F162" s="23">
        <v>100</v>
      </c>
      <c r="G162" s="23">
        <v>11.31</v>
      </c>
      <c r="H162" s="23">
        <v>17.5</v>
      </c>
      <c r="I162" s="23">
        <v>2.23</v>
      </c>
      <c r="J162" s="23">
        <v>315.12</v>
      </c>
      <c r="K162" s="24" t="s">
        <v>94</v>
      </c>
      <c r="L162" s="23">
        <v>46.66</v>
      </c>
    </row>
    <row r="163" spans="1:12" ht="15">
      <c r="A163" s="25"/>
      <c r="B163" s="26"/>
      <c r="C163" s="6"/>
      <c r="D163" s="2" t="s">
        <v>28</v>
      </c>
      <c r="E163" s="27" t="s">
        <v>48</v>
      </c>
      <c r="F163" s="28">
        <v>180</v>
      </c>
      <c r="G163" s="28">
        <v>3.11</v>
      </c>
      <c r="H163" s="28"/>
      <c r="I163" s="28">
        <v>22.07</v>
      </c>
      <c r="J163" s="28">
        <v>132.58571249999997</v>
      </c>
      <c r="K163" s="29" t="s">
        <v>70</v>
      </c>
      <c r="L163" s="28">
        <v>28.89</v>
      </c>
    </row>
    <row r="164" spans="1:12" ht="15">
      <c r="A164" s="25"/>
      <c r="B164" s="26"/>
      <c r="C164" s="6"/>
      <c r="D164" s="3" t="s">
        <v>21</v>
      </c>
      <c r="E164" s="27" t="s">
        <v>98</v>
      </c>
      <c r="F164" s="28" t="s">
        <v>41</v>
      </c>
      <c r="G164" s="28">
        <v>0.24</v>
      </c>
      <c r="H164" s="28">
        <v>0</v>
      </c>
      <c r="I164" s="28">
        <v>0.39</v>
      </c>
      <c r="J164" s="28">
        <v>3.41588</v>
      </c>
      <c r="K164" s="29" t="s">
        <v>101</v>
      </c>
      <c r="L164" s="28">
        <v>6.4</v>
      </c>
    </row>
    <row r="165" spans="1:12" ht="15">
      <c r="A165" s="25"/>
      <c r="B165" s="26"/>
      <c r="C165" s="6"/>
      <c r="D165" s="3" t="s">
        <v>22</v>
      </c>
      <c r="E165" s="27" t="s">
        <v>97</v>
      </c>
      <c r="F165" s="28" t="s">
        <v>44</v>
      </c>
      <c r="G165" s="28">
        <v>2.31</v>
      </c>
      <c r="H165" s="28">
        <v>1.76</v>
      </c>
      <c r="I165" s="28">
        <v>15.99</v>
      </c>
      <c r="J165" s="28">
        <v>80.855999999999995</v>
      </c>
      <c r="K165" s="29" t="s">
        <v>100</v>
      </c>
      <c r="L165" s="28">
        <v>3.25</v>
      </c>
    </row>
    <row r="166" spans="1:12" ht="15">
      <c r="A166" s="25"/>
      <c r="B166" s="26"/>
      <c r="C166" s="6"/>
      <c r="D166" s="3" t="s">
        <v>23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5"/>
      <c r="B167" s="26"/>
      <c r="C167" s="6"/>
      <c r="D167" s="2" t="s">
        <v>49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5"/>
      <c r="B168" s="26"/>
      <c r="C168" s="6"/>
      <c r="D168" s="2" t="s">
        <v>22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30"/>
      <c r="B169" s="31"/>
      <c r="C169" s="4"/>
      <c r="D169" s="32" t="s">
        <v>32</v>
      </c>
      <c r="E169" s="33"/>
      <c r="F169" s="34">
        <f>F168+F167+F166+F165+F164+F163+F162</f>
        <v>510</v>
      </c>
      <c r="G169" s="34">
        <f t="shared" ref="G169" si="31">SUM(G162:G168)</f>
        <v>16.97</v>
      </c>
      <c r="H169" s="34">
        <f t="shared" ref="H169:J169" si="32">SUM(H162:H168)</f>
        <v>19.260000000000002</v>
      </c>
      <c r="I169" s="34">
        <f t="shared" si="32"/>
        <v>40.68</v>
      </c>
      <c r="J169" s="34">
        <f t="shared" si="32"/>
        <v>531.97759250000001</v>
      </c>
      <c r="K169" s="35"/>
      <c r="L169" s="34">
        <f>L168+L167+L166+L165+L164+L163+L162</f>
        <v>85.199999999999989</v>
      </c>
    </row>
    <row r="170" spans="1:12" ht="25.5">
      <c r="A170" s="36">
        <f>A162</f>
        <v>2</v>
      </c>
      <c r="B170" s="37">
        <f>B162</f>
        <v>4</v>
      </c>
      <c r="C170" s="5" t="s">
        <v>24</v>
      </c>
      <c r="D170" s="3" t="s">
        <v>25</v>
      </c>
      <c r="E170" s="27" t="s">
        <v>147</v>
      </c>
      <c r="F170" s="28" t="s">
        <v>39</v>
      </c>
      <c r="G170" s="28">
        <v>0.92</v>
      </c>
      <c r="H170" s="28">
        <v>4.26</v>
      </c>
      <c r="I170" s="28">
        <v>6.24</v>
      </c>
      <c r="J170" s="28">
        <v>69</v>
      </c>
      <c r="K170" s="29" t="s">
        <v>47</v>
      </c>
      <c r="L170" s="28">
        <v>9.6999999999999993</v>
      </c>
    </row>
    <row r="171" spans="1:12" ht="15">
      <c r="A171" s="25"/>
      <c r="B171" s="26"/>
      <c r="C171" s="6"/>
      <c r="D171" s="3" t="s">
        <v>26</v>
      </c>
      <c r="E171" s="17" t="s">
        <v>149</v>
      </c>
      <c r="F171" s="28">
        <v>200</v>
      </c>
      <c r="G171" s="28">
        <v>3.84</v>
      </c>
      <c r="H171" s="28">
        <v>10.28</v>
      </c>
      <c r="I171" s="28">
        <v>17.670000000000002</v>
      </c>
      <c r="J171" s="28">
        <v>401.9</v>
      </c>
      <c r="K171" s="29" t="s">
        <v>89</v>
      </c>
      <c r="L171" s="28">
        <v>29.56</v>
      </c>
    </row>
    <row r="172" spans="1:12" ht="15">
      <c r="A172" s="25"/>
      <c r="B172" s="26"/>
      <c r="C172" s="6"/>
      <c r="D172" s="3" t="s">
        <v>27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5"/>
      <c r="B173" s="26"/>
      <c r="C173" s="6"/>
      <c r="D173" s="3" t="s">
        <v>28</v>
      </c>
      <c r="E173" s="27" t="s">
        <v>59</v>
      </c>
      <c r="F173" s="28">
        <v>180</v>
      </c>
      <c r="G173" s="28">
        <v>18.32</v>
      </c>
      <c r="H173" s="28">
        <v>4.2</v>
      </c>
      <c r="I173" s="28">
        <v>20.59</v>
      </c>
      <c r="J173" s="28">
        <v>135</v>
      </c>
      <c r="K173" s="29" t="s">
        <v>70</v>
      </c>
      <c r="L173" s="28">
        <v>71.72</v>
      </c>
    </row>
    <row r="174" spans="1:12" ht="15">
      <c r="A174" s="25"/>
      <c r="B174" s="26"/>
      <c r="C174" s="6"/>
      <c r="D174" s="3" t="s">
        <v>29</v>
      </c>
      <c r="E174" s="17" t="s">
        <v>148</v>
      </c>
      <c r="F174" s="28" t="s">
        <v>41</v>
      </c>
      <c r="G174" s="28">
        <v>0</v>
      </c>
      <c r="H174" s="28">
        <v>0</v>
      </c>
      <c r="I174" s="28">
        <v>9.1999999999999993</v>
      </c>
      <c r="J174" s="28">
        <v>36</v>
      </c>
      <c r="K174" s="29" t="s">
        <v>61</v>
      </c>
      <c r="L174" s="28">
        <v>12.79</v>
      </c>
    </row>
    <row r="175" spans="1:12" ht="15">
      <c r="A175" s="25"/>
      <c r="B175" s="26"/>
      <c r="C175" s="6"/>
      <c r="D175" s="3" t="s">
        <v>30</v>
      </c>
      <c r="E175" s="27" t="s">
        <v>82</v>
      </c>
      <c r="F175" s="28" t="s">
        <v>99</v>
      </c>
      <c r="G175" s="28">
        <v>2.31</v>
      </c>
      <c r="H175" s="28">
        <v>0.72</v>
      </c>
      <c r="I175" s="28">
        <v>14.6</v>
      </c>
      <c r="J175" s="28">
        <v>73.05</v>
      </c>
      <c r="K175" s="29" t="s">
        <v>54</v>
      </c>
      <c r="L175" s="28">
        <v>2.27</v>
      </c>
    </row>
    <row r="176" spans="1:12" ht="15">
      <c r="A176" s="25"/>
      <c r="B176" s="26"/>
      <c r="C176" s="6"/>
      <c r="D176" s="3" t="s">
        <v>31</v>
      </c>
      <c r="E176" s="27" t="s">
        <v>43</v>
      </c>
      <c r="F176" s="28" t="s">
        <v>44</v>
      </c>
      <c r="G176" s="28">
        <v>1.98</v>
      </c>
      <c r="H176" s="28">
        <v>0.48</v>
      </c>
      <c r="I176" s="28">
        <v>13.6</v>
      </c>
      <c r="J176" s="28">
        <v>72.400000000000006</v>
      </c>
      <c r="K176" s="29" t="s">
        <v>83</v>
      </c>
      <c r="L176" s="28">
        <v>1.75</v>
      </c>
    </row>
    <row r="177" spans="1:12" ht="15">
      <c r="A177" s="25"/>
      <c r="B177" s="26"/>
      <c r="C177" s="6"/>
      <c r="D177" s="2"/>
      <c r="E177" s="27"/>
      <c r="F177" s="28"/>
      <c r="G177" s="28"/>
      <c r="H177" s="28"/>
      <c r="I177" s="28"/>
      <c r="J177" s="28"/>
      <c r="K177" s="29"/>
      <c r="L177" s="28"/>
    </row>
    <row r="178" spans="1:12" ht="15">
      <c r="A178" s="25"/>
      <c r="B178" s="26"/>
      <c r="C178" s="6"/>
      <c r="D178" s="2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30"/>
      <c r="B179" s="31"/>
      <c r="C179" s="4"/>
      <c r="D179" s="32" t="s">
        <v>32</v>
      </c>
      <c r="E179" s="33"/>
      <c r="F179" s="34">
        <f>F178+F177+F176+F175+F174+F173+F172+F171+F170</f>
        <v>705</v>
      </c>
      <c r="G179" s="34">
        <f t="shared" ref="G179" si="33">SUM(G170:G178)</f>
        <v>27.369999999999997</v>
      </c>
      <c r="H179" s="34">
        <f t="shared" ref="H179:J179" si="34">SUM(H170:H178)</f>
        <v>19.939999999999998</v>
      </c>
      <c r="I179" s="34">
        <f t="shared" si="34"/>
        <v>81.899999999999991</v>
      </c>
      <c r="J179" s="34">
        <f t="shared" si="34"/>
        <v>787.34999999999991</v>
      </c>
      <c r="K179" s="35"/>
      <c r="L179" s="34">
        <f>L178+L177+L176+L175+L174+L173+L172+L171+L170</f>
        <v>127.79</v>
      </c>
    </row>
    <row r="180" spans="1:12" ht="15.75" customHeight="1" thickBot="1">
      <c r="A180" s="38">
        <f>A162</f>
        <v>2</v>
      </c>
      <c r="B180" s="39">
        <f>B162</f>
        <v>4</v>
      </c>
      <c r="C180" s="66" t="s">
        <v>4</v>
      </c>
      <c r="D180" s="67"/>
      <c r="E180" s="40"/>
      <c r="F180" s="41">
        <f>F169+F179</f>
        <v>1215</v>
      </c>
      <c r="G180" s="41">
        <f t="shared" ref="G180:L180" si="35">G169+G179</f>
        <v>44.339999999999996</v>
      </c>
      <c r="H180" s="41">
        <f t="shared" si="35"/>
        <v>39.200000000000003</v>
      </c>
      <c r="I180" s="41">
        <f t="shared" si="35"/>
        <v>122.57999999999998</v>
      </c>
      <c r="J180" s="41">
        <f t="shared" si="35"/>
        <v>1319.3275924999998</v>
      </c>
      <c r="K180" s="41"/>
      <c r="L180" s="41">
        <f t="shared" si="35"/>
        <v>212.99</v>
      </c>
    </row>
    <row r="181" spans="1:12" ht="15">
      <c r="A181" s="20">
        <v>2</v>
      </c>
      <c r="B181" s="21">
        <v>5</v>
      </c>
      <c r="C181" s="11" t="s">
        <v>19</v>
      </c>
      <c r="D181" s="1" t="s">
        <v>20</v>
      </c>
      <c r="E181" s="22" t="s">
        <v>87</v>
      </c>
      <c r="F181" s="23">
        <v>210</v>
      </c>
      <c r="G181" s="23">
        <v>6.05</v>
      </c>
      <c r="H181" s="23">
        <v>12.51</v>
      </c>
      <c r="I181" s="23">
        <v>33.799999999999997</v>
      </c>
      <c r="J181" s="23">
        <v>267.17</v>
      </c>
      <c r="K181" s="24" t="s">
        <v>93</v>
      </c>
      <c r="L181" s="23">
        <v>39.79</v>
      </c>
    </row>
    <row r="182" spans="1:12" ht="15">
      <c r="A182" s="25"/>
      <c r="B182" s="26"/>
      <c r="C182" s="6"/>
      <c r="D182" s="2" t="s">
        <v>28</v>
      </c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5"/>
      <c r="B183" s="26"/>
      <c r="C183" s="6"/>
      <c r="D183" s="3" t="s">
        <v>21</v>
      </c>
      <c r="E183" s="27" t="s">
        <v>98</v>
      </c>
      <c r="F183" s="28" t="s">
        <v>41</v>
      </c>
      <c r="G183" s="28">
        <v>0.24</v>
      </c>
      <c r="H183" s="28">
        <v>0.05</v>
      </c>
      <c r="I183" s="28">
        <v>0.39</v>
      </c>
      <c r="J183" s="28">
        <v>3.41588</v>
      </c>
      <c r="K183" s="29" t="s">
        <v>101</v>
      </c>
      <c r="L183" s="28">
        <v>6.4</v>
      </c>
    </row>
    <row r="184" spans="1:12" ht="15">
      <c r="A184" s="25"/>
      <c r="B184" s="26"/>
      <c r="C184" s="6"/>
      <c r="D184" s="3" t="s">
        <v>22</v>
      </c>
      <c r="E184" s="27"/>
      <c r="F184" s="28"/>
      <c r="G184" s="28"/>
      <c r="H184" s="28"/>
      <c r="I184" s="28"/>
      <c r="J184" s="28"/>
      <c r="K184" s="29"/>
      <c r="L184" s="28"/>
    </row>
    <row r="185" spans="1:12" ht="15">
      <c r="A185" s="25"/>
      <c r="B185" s="26"/>
      <c r="C185" s="6"/>
      <c r="D185" s="3" t="s">
        <v>23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5"/>
      <c r="B186" s="26"/>
      <c r="C186" s="6"/>
      <c r="D186" s="2" t="s">
        <v>31</v>
      </c>
      <c r="E186" s="27" t="s">
        <v>97</v>
      </c>
      <c r="F186" s="28" t="s">
        <v>92</v>
      </c>
      <c r="G186" s="28">
        <v>3.08</v>
      </c>
      <c r="H186" s="28">
        <v>1.2</v>
      </c>
      <c r="I186" s="28">
        <v>21.32</v>
      </c>
      <c r="J186" s="28">
        <v>107.80799999999999</v>
      </c>
      <c r="K186" s="29" t="s">
        <v>100</v>
      </c>
      <c r="L186" s="28">
        <v>4.33</v>
      </c>
    </row>
    <row r="187" spans="1:12" ht="15">
      <c r="A187" s="25"/>
      <c r="B187" s="26"/>
      <c r="C187" s="6"/>
      <c r="D187" s="2" t="s">
        <v>25</v>
      </c>
      <c r="E187" s="27" t="s">
        <v>143</v>
      </c>
      <c r="F187" s="28">
        <v>75</v>
      </c>
      <c r="G187" s="28">
        <v>3.26</v>
      </c>
      <c r="H187" s="28">
        <v>3.85</v>
      </c>
      <c r="I187" s="28">
        <v>28.34</v>
      </c>
      <c r="J187" s="28">
        <v>158.47215286666676</v>
      </c>
      <c r="K187" s="29" t="s">
        <v>142</v>
      </c>
      <c r="L187" s="28">
        <v>34.68</v>
      </c>
    </row>
    <row r="188" spans="1:12" ht="15.75" customHeight="1">
      <c r="A188" s="30"/>
      <c r="B188" s="31"/>
      <c r="C188" s="4"/>
      <c r="D188" s="32" t="s">
        <v>32</v>
      </c>
      <c r="E188" s="33"/>
      <c r="F188" s="34">
        <f>F187+F186+F185+F184+F183+F182+F181</f>
        <v>525</v>
      </c>
      <c r="G188" s="34">
        <f t="shared" ref="G188" si="36">SUM(G181:G187)</f>
        <v>12.63</v>
      </c>
      <c r="H188" s="34">
        <f t="shared" ref="H188:J188" si="37">SUM(H181:H187)</f>
        <v>17.61</v>
      </c>
      <c r="I188" s="34">
        <f t="shared" si="37"/>
        <v>83.85</v>
      </c>
      <c r="J188" s="34">
        <f t="shared" si="37"/>
        <v>536.86603286666673</v>
      </c>
      <c r="K188" s="35"/>
      <c r="L188" s="34">
        <f>L187+L186+L185+L184+L183+L182+L181</f>
        <v>85.199999999999989</v>
      </c>
    </row>
    <row r="189" spans="1:12" ht="15">
      <c r="A189" s="36">
        <f>A181</f>
        <v>2</v>
      </c>
      <c r="B189" s="37">
        <f>B181</f>
        <v>5</v>
      </c>
      <c r="C189" s="5" t="s">
        <v>24</v>
      </c>
      <c r="D189" s="3" t="s">
        <v>25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5"/>
      <c r="B190" s="26"/>
      <c r="C190" s="6"/>
      <c r="D190" s="3" t="s">
        <v>26</v>
      </c>
      <c r="E190" s="27" t="s">
        <v>114</v>
      </c>
      <c r="F190" s="28">
        <v>208</v>
      </c>
      <c r="G190" s="28">
        <v>2.76</v>
      </c>
      <c r="H190" s="28">
        <v>4.1399999999999997</v>
      </c>
      <c r="I190" s="28">
        <v>22.77</v>
      </c>
      <c r="J190" s="28">
        <v>152.69999999999999</v>
      </c>
      <c r="K190" s="29" t="s">
        <v>40</v>
      </c>
      <c r="L190" s="28">
        <v>13.36</v>
      </c>
    </row>
    <row r="191" spans="1:12" ht="15">
      <c r="A191" s="25"/>
      <c r="B191" s="26"/>
      <c r="C191" s="6"/>
      <c r="D191" s="3" t="s">
        <v>27</v>
      </c>
      <c r="E191" s="27" t="s">
        <v>150</v>
      </c>
      <c r="F191" s="28">
        <v>180</v>
      </c>
      <c r="G191" s="28">
        <v>19.760000000000002</v>
      </c>
      <c r="H191" s="28">
        <v>40.06</v>
      </c>
      <c r="I191" s="28">
        <v>2.23</v>
      </c>
      <c r="J191" s="28">
        <v>415.12</v>
      </c>
      <c r="K191" s="29" t="s">
        <v>94</v>
      </c>
      <c r="L191" s="28">
        <v>70.02</v>
      </c>
    </row>
    <row r="192" spans="1:12" ht="15">
      <c r="A192" s="25"/>
      <c r="B192" s="26"/>
      <c r="C192" s="6"/>
      <c r="D192" s="3" t="s">
        <v>28</v>
      </c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5"/>
      <c r="B193" s="26"/>
      <c r="C193" s="6"/>
      <c r="D193" s="3" t="s">
        <v>29</v>
      </c>
      <c r="E193" s="17" t="s">
        <v>159</v>
      </c>
      <c r="F193" s="28" t="s">
        <v>41</v>
      </c>
      <c r="G193" s="28">
        <v>0.24</v>
      </c>
      <c r="H193" s="28">
        <v>4.05</v>
      </c>
      <c r="I193" s="28">
        <v>20.03</v>
      </c>
      <c r="J193" s="28">
        <v>136.5</v>
      </c>
      <c r="K193" s="29" t="s">
        <v>68</v>
      </c>
      <c r="L193" s="28">
        <v>17.239999999999998</v>
      </c>
    </row>
    <row r="194" spans="1:12" ht="15">
      <c r="A194" s="25"/>
      <c r="B194" s="26"/>
      <c r="C194" s="6"/>
      <c r="D194" s="3" t="s">
        <v>30</v>
      </c>
      <c r="E194" s="27" t="s">
        <v>82</v>
      </c>
      <c r="F194" s="28" t="s">
        <v>44</v>
      </c>
      <c r="G194" s="28">
        <v>1.98</v>
      </c>
      <c r="H194" s="28">
        <v>0.1</v>
      </c>
      <c r="I194" s="28">
        <v>16.7</v>
      </c>
      <c r="J194" s="28">
        <v>65</v>
      </c>
      <c r="K194" s="29" t="s">
        <v>95</v>
      </c>
      <c r="L194" s="28">
        <v>1.94</v>
      </c>
    </row>
    <row r="195" spans="1:12" ht="15">
      <c r="A195" s="25"/>
      <c r="B195" s="26"/>
      <c r="C195" s="6"/>
      <c r="D195" s="3" t="s">
        <v>31</v>
      </c>
      <c r="E195" s="27" t="s">
        <v>43</v>
      </c>
      <c r="F195" s="28" t="s">
        <v>88</v>
      </c>
      <c r="G195" s="28">
        <v>1.32</v>
      </c>
      <c r="H195" s="28">
        <v>0.72</v>
      </c>
      <c r="I195" s="28">
        <v>14.6</v>
      </c>
      <c r="J195" s="28">
        <v>73.05</v>
      </c>
      <c r="K195" s="29" t="s">
        <v>54</v>
      </c>
      <c r="L195" s="28">
        <v>1.1599999999999999</v>
      </c>
    </row>
    <row r="196" spans="1:12" ht="15">
      <c r="A196" s="25"/>
      <c r="B196" s="26"/>
      <c r="C196" s="6"/>
      <c r="D196" s="2"/>
      <c r="E196" s="27" t="s">
        <v>107</v>
      </c>
      <c r="F196" s="28">
        <v>100</v>
      </c>
      <c r="G196" s="28">
        <v>0.48</v>
      </c>
      <c r="H196" s="28">
        <v>0.24</v>
      </c>
      <c r="I196" s="28">
        <v>14.76</v>
      </c>
      <c r="J196" s="28">
        <v>70.5</v>
      </c>
      <c r="K196" s="29" t="s">
        <v>83</v>
      </c>
      <c r="L196" s="28">
        <v>24.07</v>
      </c>
    </row>
    <row r="197" spans="1:12" ht="15">
      <c r="A197" s="25"/>
      <c r="B197" s="26"/>
      <c r="C197" s="6"/>
      <c r="D197" s="2"/>
      <c r="E197" s="27"/>
      <c r="F197" s="28"/>
      <c r="G197" s="28"/>
      <c r="H197" s="28"/>
      <c r="I197" s="28"/>
      <c r="J197" s="28"/>
      <c r="K197" s="29"/>
      <c r="L197" s="28"/>
    </row>
    <row r="198" spans="1:12" ht="15">
      <c r="A198" s="30"/>
      <c r="B198" s="31"/>
      <c r="C198" s="4"/>
      <c r="D198" s="32" t="s">
        <v>32</v>
      </c>
      <c r="E198" s="33"/>
      <c r="F198" s="34">
        <f>F197+F196+F195+F194+F193+F192+F191+F190+F189</f>
        <v>738</v>
      </c>
      <c r="G198" s="34">
        <f t="shared" ref="G198" si="38">SUM(G189:G197)</f>
        <v>26.540000000000003</v>
      </c>
      <c r="H198" s="34">
        <f t="shared" ref="H198:J198" si="39">SUM(H189:H197)</f>
        <v>49.31</v>
      </c>
      <c r="I198" s="34">
        <f t="shared" si="39"/>
        <v>91.09</v>
      </c>
      <c r="J198" s="34">
        <f t="shared" si="39"/>
        <v>912.86999999999989</v>
      </c>
      <c r="K198" s="35"/>
      <c r="L198" s="34">
        <f>L197+L196+L195+L194+L193+L192+L191+L190+L189</f>
        <v>127.78999999999999</v>
      </c>
    </row>
    <row r="199" spans="1:12" ht="15.75" thickBot="1">
      <c r="A199" s="38">
        <f>A181</f>
        <v>2</v>
      </c>
      <c r="B199" s="39">
        <f>B181</f>
        <v>5</v>
      </c>
      <c r="C199" s="66" t="s">
        <v>4</v>
      </c>
      <c r="D199" s="67"/>
      <c r="E199" s="40"/>
      <c r="F199" s="41">
        <f>F188+F198</f>
        <v>1263</v>
      </c>
      <c r="G199" s="41">
        <f t="shared" ref="G199:L199" si="40">G188+G198</f>
        <v>39.17</v>
      </c>
      <c r="H199" s="41">
        <f t="shared" si="40"/>
        <v>66.92</v>
      </c>
      <c r="I199" s="41">
        <f t="shared" si="40"/>
        <v>174.94</v>
      </c>
      <c r="J199" s="41">
        <f t="shared" si="40"/>
        <v>1449.7360328666666</v>
      </c>
      <c r="K199" s="41"/>
      <c r="L199" s="41">
        <f t="shared" si="40"/>
        <v>212.98999999999998</v>
      </c>
    </row>
    <row r="200" spans="1:12" ht="13.5" thickBot="1">
      <c r="A200" s="45"/>
      <c r="B200" s="46"/>
      <c r="C200" s="68" t="s">
        <v>71</v>
      </c>
      <c r="D200" s="68"/>
      <c r="E200" s="68"/>
      <c r="F200" s="47">
        <f>(F28+F47+F66+F85+F104+F123+F142+F161+F180+F199)/(IF(F28=0,0,1)+IF(F47=0,0,1)+IF(F66=0,0,1)+IF(F85=0,0,1)+IF(F104=0,0,1)+IF(F123=0,0,1)+IF(F142=0,0,1)+IF(F161=0,0,1)+IF(F180=0,0,1)+IF(F199=0,0,1))</f>
        <v>1240.3</v>
      </c>
      <c r="G200" s="47">
        <f t="shared" ref="G200:J200" si="41">(G28+G47+G66+G85+G104+G123+G142+G161+G180+G199)/(IF(G28=0,0,1)+IF(G47=0,0,1)+IF(G66=0,0,1)+IF(G85=0,0,1)+IF(G104=0,0,1)+IF(G123=0,0,1)+IF(G142=0,0,1)+IF(G161=0,0,1)+IF(G180=0,0,1)+IF(G199=0,0,1))</f>
        <v>43.052</v>
      </c>
      <c r="H200" s="47">
        <f t="shared" si="41"/>
        <v>43.144999999999996</v>
      </c>
      <c r="I200" s="47">
        <f t="shared" si="41"/>
        <v>157.41299999999998</v>
      </c>
      <c r="J200" s="47">
        <f t="shared" si="41"/>
        <v>1224.6248788887333</v>
      </c>
      <c r="K200" s="47"/>
      <c r="L200" s="47">
        <f t="shared" ref="L200" si="42">(L28+L47+L66+L85+L104+L123+L142+L161+L180+L199)/(IF(L28=0,0,1)+IF(L47=0,0,1)+IF(L66=0,0,1)+IF(L85=0,0,1)+IF(L104=0,0,1)+IF(L123=0,0,1)+IF(L142=0,0,1)+IF(L161=0,0,1)+IF(L180=0,0,1)+IF(L199=0,0,1))</f>
        <v>212.99</v>
      </c>
    </row>
    <row r="201" spans="1:12">
      <c r="A201" s="52" t="s">
        <v>7</v>
      </c>
      <c r="C201" s="49"/>
      <c r="D201" s="53"/>
      <c r="E201" s="54" t="s">
        <v>160</v>
      </c>
      <c r="G201" s="49" t="s">
        <v>18</v>
      </c>
      <c r="H201" s="55">
        <v>1</v>
      </c>
      <c r="I201" s="55">
        <v>2</v>
      </c>
      <c r="J201" s="56">
        <v>2024</v>
      </c>
      <c r="K201" s="57"/>
    </row>
    <row r="202" spans="1:12" ht="13.5" thickBot="1">
      <c r="C202" s="49"/>
      <c r="D202" s="52"/>
      <c r="H202" s="58" t="s">
        <v>35</v>
      </c>
      <c r="I202" s="58" t="s">
        <v>36</v>
      </c>
      <c r="J202" s="58" t="s">
        <v>37</v>
      </c>
    </row>
    <row r="203" spans="1:12" ht="34.5" thickBot="1">
      <c r="A203" s="59" t="s">
        <v>13</v>
      </c>
      <c r="B203" s="60" t="s">
        <v>14</v>
      </c>
      <c r="C203" s="61" t="s">
        <v>0</v>
      </c>
      <c r="D203" s="61" t="s">
        <v>12</v>
      </c>
      <c r="E203" s="61" t="s">
        <v>11</v>
      </c>
      <c r="F203" s="61" t="s">
        <v>33</v>
      </c>
      <c r="G203" s="61" t="s">
        <v>1</v>
      </c>
      <c r="H203" s="61" t="s">
        <v>2</v>
      </c>
      <c r="I203" s="61" t="s">
        <v>3</v>
      </c>
      <c r="J203" s="61" t="s">
        <v>9</v>
      </c>
      <c r="K203" s="62" t="s">
        <v>10</v>
      </c>
      <c r="L203" s="61" t="s">
        <v>34</v>
      </c>
    </row>
    <row r="204" spans="1:12" ht="15">
      <c r="A204" s="9">
        <v>1</v>
      </c>
      <c r="B204" s="10">
        <v>1</v>
      </c>
      <c r="C204" s="11" t="s">
        <v>19</v>
      </c>
      <c r="D204" s="1" t="s">
        <v>20</v>
      </c>
      <c r="E204" s="14" t="s">
        <v>75</v>
      </c>
      <c r="F204" s="15">
        <v>250</v>
      </c>
      <c r="G204" s="15">
        <v>8.18</v>
      </c>
      <c r="H204" s="15">
        <v>8.25</v>
      </c>
      <c r="I204" s="15">
        <v>40.69</v>
      </c>
      <c r="J204" s="15">
        <v>224.97474929999996</v>
      </c>
      <c r="K204" s="16" t="s">
        <v>76</v>
      </c>
      <c r="L204" s="15">
        <v>43.3</v>
      </c>
    </row>
    <row r="205" spans="1:12" ht="15">
      <c r="A205" s="12"/>
      <c r="B205" s="8"/>
      <c r="C205" s="6"/>
      <c r="D205" s="2" t="s">
        <v>28</v>
      </c>
      <c r="E205" s="17"/>
      <c r="F205" s="18"/>
      <c r="G205" s="18"/>
      <c r="H205" s="18"/>
      <c r="I205" s="18"/>
      <c r="J205" s="18"/>
      <c r="K205" s="19" t="s">
        <v>100</v>
      </c>
      <c r="L205" s="18"/>
    </row>
    <row r="206" spans="1:12" ht="15">
      <c r="A206" s="12"/>
      <c r="B206" s="8"/>
      <c r="C206" s="6"/>
      <c r="D206" s="3" t="s">
        <v>21</v>
      </c>
      <c r="E206" s="17" t="s">
        <v>98</v>
      </c>
      <c r="F206" s="18" t="s">
        <v>41</v>
      </c>
      <c r="G206" s="18">
        <v>0.24</v>
      </c>
      <c r="H206" s="18">
        <v>0.05</v>
      </c>
      <c r="I206" s="18">
        <v>0.39</v>
      </c>
      <c r="J206" s="18">
        <v>3.41588</v>
      </c>
      <c r="K206" s="19" t="s">
        <v>101</v>
      </c>
      <c r="L206" s="18">
        <v>6.4</v>
      </c>
    </row>
    <row r="207" spans="1:12" ht="15">
      <c r="A207" s="12"/>
      <c r="B207" s="8"/>
      <c r="C207" s="6"/>
      <c r="D207" s="3" t="s">
        <v>22</v>
      </c>
      <c r="E207" s="17" t="s">
        <v>161</v>
      </c>
      <c r="F207" s="18">
        <v>50</v>
      </c>
      <c r="G207" s="18">
        <v>2.74</v>
      </c>
      <c r="H207" s="18">
        <v>4.68</v>
      </c>
      <c r="I207" s="18">
        <v>18.75</v>
      </c>
      <c r="J207" s="18">
        <v>127.36</v>
      </c>
      <c r="K207" s="19" t="s">
        <v>100</v>
      </c>
      <c r="L207" s="18">
        <v>24.39</v>
      </c>
    </row>
    <row r="208" spans="1:12" ht="15">
      <c r="A208" s="12"/>
      <c r="B208" s="8"/>
      <c r="C208" s="6"/>
      <c r="D208" s="3" t="s">
        <v>23</v>
      </c>
      <c r="E208" s="17"/>
      <c r="F208" s="18"/>
      <c r="G208" s="18"/>
      <c r="H208" s="18"/>
      <c r="I208" s="18"/>
      <c r="J208" s="18"/>
      <c r="K208" s="19"/>
      <c r="L208" s="18"/>
    </row>
    <row r="209" spans="1:12" ht="15">
      <c r="A209" s="12"/>
      <c r="B209" s="8"/>
      <c r="C209" s="6"/>
      <c r="D209" s="2" t="s">
        <v>25</v>
      </c>
      <c r="E209" s="17" t="s">
        <v>96</v>
      </c>
      <c r="F209" s="18">
        <v>20</v>
      </c>
      <c r="G209" s="18">
        <v>5.26</v>
      </c>
      <c r="H209" s="18">
        <v>5.32</v>
      </c>
      <c r="I209" s="18">
        <v>0</v>
      </c>
      <c r="J209" s="18">
        <v>70.12</v>
      </c>
      <c r="K209" s="19" t="s">
        <v>62</v>
      </c>
      <c r="L209" s="18">
        <v>22.49</v>
      </c>
    </row>
    <row r="210" spans="1:12" ht="15">
      <c r="A210" s="12"/>
      <c r="B210" s="8"/>
      <c r="C210" s="6"/>
      <c r="D210" s="2" t="s">
        <v>31</v>
      </c>
      <c r="E210" s="17" t="s">
        <v>82</v>
      </c>
      <c r="F210" s="18" t="s">
        <v>44</v>
      </c>
      <c r="G210" s="18">
        <v>1.98</v>
      </c>
      <c r="H210" s="18">
        <v>0.2</v>
      </c>
      <c r="I210" s="18">
        <v>14.07</v>
      </c>
      <c r="J210" s="18">
        <v>67.170299999999997</v>
      </c>
      <c r="K210" s="19" t="s">
        <v>100</v>
      </c>
      <c r="L210" s="18">
        <v>1.94</v>
      </c>
    </row>
    <row r="211" spans="1:12" ht="15">
      <c r="A211" s="30"/>
      <c r="B211" s="31"/>
      <c r="C211" s="4"/>
      <c r="D211" s="32" t="s">
        <v>32</v>
      </c>
      <c r="E211" s="33"/>
      <c r="F211" s="34">
        <f>F210+F209+F208+F207+F206+F205+F204</f>
        <v>550</v>
      </c>
      <c r="G211" s="34">
        <f t="shared" ref="G211:L211" si="43">G210+G209+G208+G207+G206+G205+G204</f>
        <v>18.399999999999999</v>
      </c>
      <c r="H211" s="34">
        <f t="shared" si="43"/>
        <v>18.5</v>
      </c>
      <c r="I211" s="34">
        <f t="shared" si="43"/>
        <v>73.900000000000006</v>
      </c>
      <c r="J211" s="34">
        <f t="shared" si="43"/>
        <v>493.04092930000002</v>
      </c>
      <c r="K211" s="35"/>
      <c r="L211" s="34">
        <f t="shared" si="43"/>
        <v>98.52</v>
      </c>
    </row>
    <row r="212" spans="1:12" ht="15">
      <c r="A212" s="13">
        <f>A204</f>
        <v>1</v>
      </c>
      <c r="B212" s="7">
        <v>1</v>
      </c>
      <c r="C212" s="5" t="s">
        <v>24</v>
      </c>
      <c r="D212" s="3" t="s">
        <v>25</v>
      </c>
      <c r="E212" s="17"/>
      <c r="F212" s="18"/>
      <c r="G212" s="18"/>
      <c r="H212" s="18"/>
      <c r="I212" s="18"/>
      <c r="J212" s="18"/>
      <c r="K212" s="19"/>
      <c r="L212" s="18"/>
    </row>
    <row r="213" spans="1:12" ht="15">
      <c r="A213" s="12"/>
      <c r="B213" s="8"/>
      <c r="C213" s="6"/>
      <c r="D213" s="3" t="s">
        <v>26</v>
      </c>
      <c r="E213" s="17" t="s">
        <v>72</v>
      </c>
      <c r="F213" s="18">
        <v>250</v>
      </c>
      <c r="G213" s="18">
        <v>1.71</v>
      </c>
      <c r="H213" s="18">
        <v>5.2</v>
      </c>
      <c r="I213" s="18">
        <v>10.17</v>
      </c>
      <c r="J213" s="18">
        <v>82.065686000000014</v>
      </c>
      <c r="K213" s="19" t="s">
        <v>73</v>
      </c>
      <c r="L213" s="18">
        <v>22.06</v>
      </c>
    </row>
    <row r="214" spans="1:12" ht="15">
      <c r="A214" s="12"/>
      <c r="B214" s="8"/>
      <c r="C214" s="6"/>
      <c r="D214" s="3" t="s">
        <v>27</v>
      </c>
      <c r="E214" s="17" t="s">
        <v>102</v>
      </c>
      <c r="F214" s="18">
        <v>100</v>
      </c>
      <c r="G214" s="18">
        <v>13.35</v>
      </c>
      <c r="H214" s="18">
        <v>15.19</v>
      </c>
      <c r="I214" s="18">
        <v>8.36</v>
      </c>
      <c r="J214" s="18">
        <v>187.82568900000001</v>
      </c>
      <c r="K214" s="19" t="s">
        <v>104</v>
      </c>
      <c r="L214" s="18">
        <v>88.05</v>
      </c>
    </row>
    <row r="215" spans="1:12" ht="15">
      <c r="A215" s="12"/>
      <c r="B215" s="8"/>
      <c r="C215" s="6"/>
      <c r="D215" s="3" t="s">
        <v>28</v>
      </c>
      <c r="E215" s="17" t="s">
        <v>74</v>
      </c>
      <c r="F215" s="18">
        <v>180</v>
      </c>
      <c r="G215" s="18">
        <v>5.3</v>
      </c>
      <c r="H215" s="18">
        <v>2.98</v>
      </c>
      <c r="I215" s="18">
        <v>34.11</v>
      </c>
      <c r="J215" s="18">
        <v>183.94017449999998</v>
      </c>
      <c r="K215" s="19" t="s">
        <v>105</v>
      </c>
      <c r="L215" s="18">
        <v>21.95</v>
      </c>
    </row>
    <row r="216" spans="1:12" ht="15">
      <c r="A216" s="12"/>
      <c r="B216" s="8"/>
      <c r="C216" s="6"/>
      <c r="D216" s="3" t="s">
        <v>29</v>
      </c>
      <c r="E216" s="17" t="s">
        <v>103</v>
      </c>
      <c r="F216" s="18" t="s">
        <v>41</v>
      </c>
      <c r="G216" s="18">
        <v>1.02</v>
      </c>
      <c r="H216" s="18">
        <v>0.06</v>
      </c>
      <c r="I216" s="18">
        <v>18.29</v>
      </c>
      <c r="J216" s="18">
        <v>69.016159999999999</v>
      </c>
      <c r="K216" s="19" t="s">
        <v>85</v>
      </c>
      <c r="L216" s="18">
        <v>10.74</v>
      </c>
    </row>
    <row r="217" spans="1:12" ht="15">
      <c r="A217" s="12"/>
      <c r="B217" s="8"/>
      <c r="C217" s="6"/>
      <c r="D217" s="3" t="s">
        <v>30</v>
      </c>
      <c r="E217" s="17" t="s">
        <v>82</v>
      </c>
      <c r="F217" s="18">
        <v>50</v>
      </c>
      <c r="G217" s="18">
        <v>2.64</v>
      </c>
      <c r="H217" s="18">
        <v>0.26</v>
      </c>
      <c r="I217" s="18">
        <v>18.760000000000002</v>
      </c>
      <c r="J217" s="18">
        <v>89.560399999999987</v>
      </c>
      <c r="K217" s="19" t="s">
        <v>100</v>
      </c>
      <c r="L217" s="18">
        <v>3.24</v>
      </c>
    </row>
    <row r="218" spans="1:12" ht="15">
      <c r="A218" s="12"/>
      <c r="B218" s="8"/>
      <c r="C218" s="6"/>
      <c r="D218" s="3" t="s">
        <v>31</v>
      </c>
      <c r="E218" s="17" t="s">
        <v>43</v>
      </c>
      <c r="F218" s="18">
        <v>30</v>
      </c>
      <c r="G218" s="18">
        <v>1.98</v>
      </c>
      <c r="H218" s="18">
        <v>0.36</v>
      </c>
      <c r="I218" s="18">
        <v>12.51</v>
      </c>
      <c r="J218" s="18">
        <v>58.013999999999996</v>
      </c>
      <c r="K218" s="19" t="s">
        <v>100</v>
      </c>
      <c r="L218" s="18">
        <v>1.75</v>
      </c>
    </row>
    <row r="219" spans="1:12" ht="15">
      <c r="A219" s="12"/>
      <c r="B219" s="8"/>
      <c r="C219" s="6"/>
      <c r="D219" s="2"/>
      <c r="E219" s="17"/>
      <c r="F219" s="18"/>
      <c r="G219" s="18"/>
      <c r="H219" s="18"/>
      <c r="I219" s="18"/>
      <c r="J219" s="18"/>
      <c r="K219" s="19"/>
      <c r="L219" s="18"/>
    </row>
    <row r="220" spans="1:12" ht="15">
      <c r="A220" s="12"/>
      <c r="B220" s="8"/>
      <c r="C220" s="6"/>
      <c r="D220" s="2"/>
      <c r="E220" s="17"/>
      <c r="F220" s="18"/>
      <c r="G220" s="18"/>
      <c r="H220" s="18"/>
      <c r="I220" s="18"/>
      <c r="J220" s="18"/>
      <c r="K220" s="19"/>
      <c r="L220" s="18"/>
    </row>
    <row r="221" spans="1:12" ht="15">
      <c r="A221" s="30"/>
      <c r="B221" s="31"/>
      <c r="C221" s="4"/>
      <c r="D221" s="32" t="s">
        <v>32</v>
      </c>
      <c r="E221" s="33"/>
      <c r="F221" s="34">
        <f>F220+F219+F218+F217+F216+F215+F214+F213+F212</f>
        <v>810</v>
      </c>
      <c r="G221" s="34">
        <f t="shared" ref="G221:J221" si="44">G220+G219+G218+G217+G216+G215+G214+G213+G212</f>
        <v>26</v>
      </c>
      <c r="H221" s="34">
        <f t="shared" si="44"/>
        <v>24.05</v>
      </c>
      <c r="I221" s="34">
        <f t="shared" si="44"/>
        <v>102.2</v>
      </c>
      <c r="J221" s="34">
        <f t="shared" si="44"/>
        <v>670.42210950000003</v>
      </c>
      <c r="K221" s="35"/>
      <c r="L221" s="34">
        <f>L220+L219+L218+L217+L216+L215+L214+L213+L212</f>
        <v>147.79</v>
      </c>
    </row>
    <row r="222" spans="1:12" ht="15.75" thickBot="1">
      <c r="A222" s="38">
        <f>A204</f>
        <v>1</v>
      </c>
      <c r="B222" s="39">
        <f>B204</f>
        <v>1</v>
      </c>
      <c r="C222" s="66" t="s">
        <v>4</v>
      </c>
      <c r="D222" s="67"/>
      <c r="E222" s="40"/>
      <c r="F222" s="41">
        <f>F211+F221</f>
        <v>1360</v>
      </c>
      <c r="G222" s="41">
        <f t="shared" ref="G222:J222" si="45">G211+G221</f>
        <v>44.4</v>
      </c>
      <c r="H222" s="41">
        <f t="shared" si="45"/>
        <v>42.55</v>
      </c>
      <c r="I222" s="41">
        <f t="shared" si="45"/>
        <v>176.10000000000002</v>
      </c>
      <c r="J222" s="41">
        <f t="shared" si="45"/>
        <v>1163.4630388</v>
      </c>
      <c r="K222" s="41"/>
      <c r="L222" s="41">
        <f t="shared" ref="L222" si="46">L211+L221</f>
        <v>246.31</v>
      </c>
    </row>
    <row r="223" spans="1:12" ht="15">
      <c r="A223" s="42">
        <v>1</v>
      </c>
      <c r="B223" s="26">
        <v>2</v>
      </c>
      <c r="C223" s="11" t="s">
        <v>19</v>
      </c>
      <c r="D223" s="1" t="s">
        <v>20</v>
      </c>
      <c r="E223" s="22" t="s">
        <v>108</v>
      </c>
      <c r="F223" s="23">
        <v>180</v>
      </c>
      <c r="G223" s="23">
        <v>15</v>
      </c>
      <c r="H223" s="23">
        <v>14</v>
      </c>
      <c r="I223" s="23">
        <v>29.05</v>
      </c>
      <c r="J223" s="23">
        <v>249.5</v>
      </c>
      <c r="K223" s="24" t="s">
        <v>51</v>
      </c>
      <c r="L223" s="23">
        <v>60.53</v>
      </c>
    </row>
    <row r="224" spans="1:12" ht="15">
      <c r="A224" s="42"/>
      <c r="B224" s="26"/>
      <c r="C224" s="6"/>
      <c r="D224" s="2" t="s">
        <v>28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>
      <c r="A225" s="42"/>
      <c r="B225" s="26"/>
      <c r="C225" s="6"/>
      <c r="D225" s="3" t="s">
        <v>21</v>
      </c>
      <c r="E225" s="27" t="s">
        <v>106</v>
      </c>
      <c r="F225" s="28" t="s">
        <v>41</v>
      </c>
      <c r="G225" s="28">
        <v>0.2</v>
      </c>
      <c r="H225" s="28"/>
      <c r="I225" s="28"/>
      <c r="J225" s="28"/>
      <c r="K225" s="29"/>
      <c r="L225" s="28">
        <v>3.57</v>
      </c>
    </row>
    <row r="226" spans="1:12" ht="15">
      <c r="A226" s="42"/>
      <c r="B226" s="26"/>
      <c r="C226" s="6"/>
      <c r="D226" s="3" t="s">
        <v>22</v>
      </c>
      <c r="E226" s="27" t="s">
        <v>97</v>
      </c>
      <c r="F226" s="28" t="s">
        <v>88</v>
      </c>
      <c r="G226" s="28">
        <v>1.54</v>
      </c>
      <c r="H226" s="28">
        <v>1.2</v>
      </c>
      <c r="I226" s="28">
        <v>24.33</v>
      </c>
      <c r="J226" s="28">
        <v>121.75</v>
      </c>
      <c r="K226" s="29" t="s">
        <v>54</v>
      </c>
      <c r="L226" s="28">
        <v>2.16</v>
      </c>
    </row>
    <row r="227" spans="1:12" ht="15">
      <c r="A227" s="42"/>
      <c r="B227" s="26"/>
      <c r="C227" s="6"/>
      <c r="D227" s="3" t="s">
        <v>23</v>
      </c>
      <c r="E227" s="27" t="s">
        <v>107</v>
      </c>
      <c r="F227" s="28">
        <v>120</v>
      </c>
      <c r="G227" s="28">
        <v>0.42</v>
      </c>
      <c r="H227" s="28"/>
      <c r="I227" s="28"/>
      <c r="J227" s="28"/>
      <c r="K227" s="29"/>
      <c r="L227" s="28">
        <v>30.32</v>
      </c>
    </row>
    <row r="228" spans="1:12" ht="15">
      <c r="A228" s="42"/>
      <c r="B228" s="26"/>
      <c r="C228" s="6"/>
      <c r="D228" s="2" t="s">
        <v>25</v>
      </c>
      <c r="E228" s="17" t="s">
        <v>152</v>
      </c>
      <c r="F228" s="28">
        <v>30</v>
      </c>
      <c r="G228" s="28">
        <v>1.36</v>
      </c>
      <c r="H228" s="28">
        <v>3.34</v>
      </c>
      <c r="I228" s="28">
        <v>29.96</v>
      </c>
      <c r="J228" s="28">
        <v>154.76</v>
      </c>
      <c r="K228" s="29" t="s">
        <v>52</v>
      </c>
      <c r="L228" s="28">
        <v>1.94</v>
      </c>
    </row>
    <row r="229" spans="1:12" ht="15">
      <c r="A229" s="42"/>
      <c r="B229" s="26"/>
      <c r="C229" s="6"/>
      <c r="D229" s="2" t="s">
        <v>31</v>
      </c>
      <c r="E229" s="27"/>
      <c r="F229" s="28"/>
      <c r="G229" s="28"/>
      <c r="H229" s="28"/>
      <c r="I229" s="28"/>
      <c r="J229" s="28"/>
      <c r="K229" s="29"/>
      <c r="L229" s="28"/>
    </row>
    <row r="230" spans="1:12" ht="15">
      <c r="A230" s="43"/>
      <c r="B230" s="31"/>
      <c r="C230" s="4"/>
      <c r="D230" s="32" t="s">
        <v>32</v>
      </c>
      <c r="E230" s="33"/>
      <c r="F230" s="34">
        <f t="shared" ref="F230:J230" si="47">F229+F228+F227+F226+F225+F224+F223</f>
        <v>550</v>
      </c>
      <c r="G230" s="34">
        <f t="shared" si="47"/>
        <v>18.52</v>
      </c>
      <c r="H230" s="34">
        <f t="shared" si="47"/>
        <v>18.54</v>
      </c>
      <c r="I230" s="34">
        <f t="shared" si="47"/>
        <v>83.34</v>
      </c>
      <c r="J230" s="34">
        <f t="shared" si="47"/>
        <v>526.01</v>
      </c>
      <c r="K230" s="35"/>
      <c r="L230" s="34">
        <f>L229+L228+L227+L226+L225+L224+L223</f>
        <v>98.52000000000001</v>
      </c>
    </row>
    <row r="231" spans="1:12" ht="25.5">
      <c r="A231" s="37">
        <f>A223</f>
        <v>1</v>
      </c>
      <c r="B231" s="37">
        <f>B223</f>
        <v>2</v>
      </c>
      <c r="C231" s="5" t="s">
        <v>24</v>
      </c>
      <c r="D231" s="3" t="s">
        <v>25</v>
      </c>
      <c r="E231" s="27" t="s">
        <v>55</v>
      </c>
      <c r="F231" s="28">
        <v>100</v>
      </c>
      <c r="G231" s="28">
        <v>0.7</v>
      </c>
      <c r="H231" s="28">
        <v>4.9000000000000004</v>
      </c>
      <c r="I231" s="28">
        <v>3.5</v>
      </c>
      <c r="J231" s="28">
        <v>61</v>
      </c>
      <c r="K231" s="29" t="s">
        <v>56</v>
      </c>
      <c r="L231" s="28">
        <v>24.69</v>
      </c>
    </row>
    <row r="232" spans="1:12" ht="15">
      <c r="A232" s="42"/>
      <c r="B232" s="26"/>
      <c r="C232" s="6"/>
      <c r="D232" s="3" t="s">
        <v>26</v>
      </c>
      <c r="E232" s="27" t="s">
        <v>162</v>
      </c>
      <c r="F232" s="28">
        <v>260</v>
      </c>
      <c r="G232" s="28">
        <v>5.16</v>
      </c>
      <c r="H232" s="28">
        <v>6.08</v>
      </c>
      <c r="I232" s="28">
        <v>21.27</v>
      </c>
      <c r="J232" s="28">
        <v>211.3</v>
      </c>
      <c r="K232" s="29" t="s">
        <v>58</v>
      </c>
      <c r="L232" s="28">
        <v>21.09</v>
      </c>
    </row>
    <row r="233" spans="1:12" ht="15">
      <c r="A233" s="42"/>
      <c r="B233" s="26"/>
      <c r="C233" s="6"/>
      <c r="D233" s="3" t="s">
        <v>27</v>
      </c>
      <c r="E233" s="27"/>
      <c r="F233" s="28"/>
      <c r="G233" s="28"/>
      <c r="H233" s="28"/>
      <c r="I233" s="28"/>
      <c r="J233" s="28"/>
      <c r="K233" s="29"/>
      <c r="L233" s="28"/>
    </row>
    <row r="234" spans="1:12" ht="15">
      <c r="A234" s="42"/>
      <c r="B234" s="26"/>
      <c r="C234" s="6"/>
      <c r="D234" s="3" t="s">
        <v>28</v>
      </c>
      <c r="E234" s="17" t="s">
        <v>153</v>
      </c>
      <c r="F234" s="28">
        <v>200</v>
      </c>
      <c r="G234" s="28">
        <v>14.34</v>
      </c>
      <c r="H234" s="28">
        <v>13.08</v>
      </c>
      <c r="I234" s="28">
        <v>44.72</v>
      </c>
      <c r="J234" s="28">
        <v>376</v>
      </c>
      <c r="K234" s="29" t="s">
        <v>60</v>
      </c>
      <c r="L234" s="28">
        <v>83.54</v>
      </c>
    </row>
    <row r="235" spans="1:12" ht="15">
      <c r="A235" s="42"/>
      <c r="B235" s="26"/>
      <c r="C235" s="6"/>
      <c r="D235" s="3" t="s">
        <v>29</v>
      </c>
      <c r="E235" s="27" t="s">
        <v>109</v>
      </c>
      <c r="F235" s="28" t="s">
        <v>41</v>
      </c>
      <c r="G235" s="28">
        <v>0.1</v>
      </c>
      <c r="H235" s="28">
        <v>0</v>
      </c>
      <c r="I235" s="28">
        <v>9.1999999999999993</v>
      </c>
      <c r="J235" s="28">
        <v>36</v>
      </c>
      <c r="K235" s="29" t="s">
        <v>61</v>
      </c>
      <c r="L235" s="28">
        <v>14.07</v>
      </c>
    </row>
    <row r="236" spans="1:12" ht="15">
      <c r="A236" s="42"/>
      <c r="B236" s="26"/>
      <c r="C236" s="6"/>
      <c r="D236" s="3" t="s">
        <v>30</v>
      </c>
      <c r="E236" s="27" t="s">
        <v>82</v>
      </c>
      <c r="F236" s="28" t="s">
        <v>53</v>
      </c>
      <c r="G236" s="28">
        <v>2.0499999999999998</v>
      </c>
      <c r="H236" s="28">
        <v>0.72</v>
      </c>
      <c r="I236" s="28">
        <v>14.6</v>
      </c>
      <c r="J236" s="28">
        <v>73.05</v>
      </c>
      <c r="K236" s="29" t="s">
        <v>54</v>
      </c>
      <c r="L236" s="28">
        <v>3.24</v>
      </c>
    </row>
    <row r="237" spans="1:12" ht="15">
      <c r="A237" s="42"/>
      <c r="B237" s="26"/>
      <c r="C237" s="6"/>
      <c r="D237" s="3" t="s">
        <v>31</v>
      </c>
      <c r="E237" s="27" t="s">
        <v>43</v>
      </c>
      <c r="F237" s="28">
        <v>40</v>
      </c>
      <c r="G237" s="28">
        <v>1.98</v>
      </c>
      <c r="H237" s="28">
        <v>0.36</v>
      </c>
      <c r="I237" s="28">
        <v>10.199999999999999</v>
      </c>
      <c r="J237" s="28">
        <v>54.3</v>
      </c>
      <c r="K237" s="29" t="s">
        <v>50</v>
      </c>
      <c r="L237" s="28">
        <v>1.1599999999999999</v>
      </c>
    </row>
    <row r="238" spans="1:12" ht="15">
      <c r="A238" s="42"/>
      <c r="B238" s="26"/>
      <c r="C238" s="6"/>
      <c r="D238" s="2"/>
      <c r="E238" s="27"/>
      <c r="F238" s="28"/>
      <c r="G238" s="28"/>
      <c r="H238" s="28"/>
      <c r="I238" s="28"/>
      <c r="J238" s="28"/>
      <c r="K238" s="29"/>
      <c r="L238" s="28"/>
    </row>
    <row r="239" spans="1:12" ht="15">
      <c r="A239" s="42"/>
      <c r="B239" s="26"/>
      <c r="C239" s="6"/>
      <c r="D239" s="2"/>
      <c r="E239" s="27"/>
      <c r="F239" s="28"/>
      <c r="G239" s="28"/>
      <c r="H239" s="28"/>
      <c r="I239" s="28"/>
      <c r="J239" s="28"/>
      <c r="K239" s="29"/>
      <c r="L239" s="28"/>
    </row>
    <row r="240" spans="1:12" ht="15">
      <c r="A240" s="43"/>
      <c r="B240" s="31"/>
      <c r="C240" s="4"/>
      <c r="D240" s="32" t="s">
        <v>32</v>
      </c>
      <c r="E240" s="33"/>
      <c r="F240" s="34">
        <f t="shared" ref="F240:J240" si="48">F239+F238+F237+F236+F235+F234+F233+F232+F231</f>
        <v>850</v>
      </c>
      <c r="G240" s="34">
        <f t="shared" si="48"/>
        <v>24.33</v>
      </c>
      <c r="H240" s="34">
        <f t="shared" si="48"/>
        <v>25.14</v>
      </c>
      <c r="I240" s="34">
        <f t="shared" si="48"/>
        <v>103.49</v>
      </c>
      <c r="J240" s="34">
        <f t="shared" si="48"/>
        <v>811.65000000000009</v>
      </c>
      <c r="K240" s="35"/>
      <c r="L240" s="34">
        <f>L239+L238+L237+L236+L235+L234+L233+L232+L231</f>
        <v>147.79000000000002</v>
      </c>
    </row>
    <row r="241" spans="1:12" ht="15.75" thickBot="1">
      <c r="A241" s="44">
        <f>A223</f>
        <v>1</v>
      </c>
      <c r="B241" s="44">
        <f>B223</f>
        <v>2</v>
      </c>
      <c r="C241" s="66" t="s">
        <v>4</v>
      </c>
      <c r="D241" s="67"/>
      <c r="E241" s="40"/>
      <c r="F241" s="41">
        <f>F230+F240</f>
        <v>1400</v>
      </c>
      <c r="G241" s="41">
        <f t="shared" ref="G241:L241" si="49">G230+G240</f>
        <v>42.849999999999994</v>
      </c>
      <c r="H241" s="41">
        <f t="shared" si="49"/>
        <v>43.68</v>
      </c>
      <c r="I241" s="41">
        <f t="shared" si="49"/>
        <v>186.82999999999998</v>
      </c>
      <c r="J241" s="41">
        <f t="shared" si="49"/>
        <v>1337.66</v>
      </c>
      <c r="K241" s="41"/>
      <c r="L241" s="41">
        <f t="shared" si="49"/>
        <v>246.31000000000003</v>
      </c>
    </row>
    <row r="242" spans="1:12" ht="15">
      <c r="A242" s="20">
        <v>1</v>
      </c>
      <c r="B242" s="21">
        <v>3</v>
      </c>
      <c r="C242" s="11" t="s">
        <v>19</v>
      </c>
      <c r="D242" s="1" t="s">
        <v>20</v>
      </c>
      <c r="E242" s="14" t="s">
        <v>90</v>
      </c>
      <c r="F242" s="15">
        <v>100</v>
      </c>
      <c r="G242" s="15">
        <v>11.2</v>
      </c>
      <c r="H242" s="15">
        <v>14.69</v>
      </c>
      <c r="I242" s="15">
        <v>25.06</v>
      </c>
      <c r="J242" s="15">
        <v>226.2</v>
      </c>
      <c r="K242" s="16" t="s">
        <v>91</v>
      </c>
      <c r="L242" s="15">
        <v>61.19</v>
      </c>
    </row>
    <row r="243" spans="1:12" ht="15">
      <c r="A243" s="25"/>
      <c r="B243" s="26"/>
      <c r="C243" s="6"/>
      <c r="D243" s="2" t="s">
        <v>28</v>
      </c>
      <c r="E243" s="17" t="s">
        <v>110</v>
      </c>
      <c r="F243" s="18">
        <v>200</v>
      </c>
      <c r="G243" s="18">
        <v>3.87</v>
      </c>
      <c r="H243" s="18">
        <v>3.39</v>
      </c>
      <c r="I243" s="18">
        <v>9.25</v>
      </c>
      <c r="J243" s="18">
        <v>36</v>
      </c>
      <c r="K243" s="19" t="s">
        <v>111</v>
      </c>
      <c r="L243" s="18">
        <v>26.6</v>
      </c>
    </row>
    <row r="244" spans="1:12" ht="15">
      <c r="A244" s="25"/>
      <c r="B244" s="26"/>
      <c r="C244" s="6"/>
      <c r="D244" s="3" t="s">
        <v>21</v>
      </c>
      <c r="E244" s="17" t="s">
        <v>98</v>
      </c>
      <c r="F244" s="18" t="s">
        <v>41</v>
      </c>
      <c r="G244" s="18">
        <v>0.24</v>
      </c>
      <c r="H244" s="18">
        <v>0.05</v>
      </c>
      <c r="I244" s="18">
        <v>24.33</v>
      </c>
      <c r="J244" s="18">
        <v>121.75</v>
      </c>
      <c r="K244" s="19" t="s">
        <v>101</v>
      </c>
      <c r="L244" s="18">
        <v>6.4</v>
      </c>
    </row>
    <row r="245" spans="1:12" ht="15">
      <c r="A245" s="25"/>
      <c r="B245" s="26"/>
      <c r="C245" s="6"/>
      <c r="D245" s="3" t="s">
        <v>22</v>
      </c>
      <c r="E245" s="17" t="s">
        <v>97</v>
      </c>
      <c r="F245" s="18">
        <v>50</v>
      </c>
      <c r="G245" s="18">
        <v>3.08</v>
      </c>
      <c r="H245" s="18">
        <v>1.2</v>
      </c>
      <c r="I245" s="18">
        <v>15.66</v>
      </c>
      <c r="J245" s="18">
        <v>152.22</v>
      </c>
      <c r="K245" s="19" t="s">
        <v>100</v>
      </c>
      <c r="L245" s="18">
        <v>4.33</v>
      </c>
    </row>
    <row r="246" spans="1:12" ht="15">
      <c r="A246" s="25"/>
      <c r="B246" s="26"/>
      <c r="C246" s="6"/>
      <c r="D246" s="3" t="s">
        <v>23</v>
      </c>
      <c r="E246" s="17"/>
      <c r="F246" s="18"/>
      <c r="G246" s="18"/>
      <c r="H246" s="18"/>
      <c r="I246" s="18"/>
      <c r="J246" s="18"/>
      <c r="K246" s="19"/>
      <c r="L246" s="18"/>
    </row>
    <row r="247" spans="1:12" ht="15">
      <c r="A247" s="25"/>
      <c r="B247" s="26"/>
      <c r="C247" s="6"/>
      <c r="D247" s="2" t="s">
        <v>49</v>
      </c>
      <c r="E247" s="17"/>
      <c r="F247" s="18"/>
      <c r="G247" s="18"/>
      <c r="H247" s="18"/>
      <c r="I247" s="18"/>
      <c r="J247" s="18"/>
      <c r="K247" s="19"/>
      <c r="L247" s="18"/>
    </row>
    <row r="248" spans="1:12" ht="15">
      <c r="A248" s="25"/>
      <c r="B248" s="26"/>
      <c r="C248" s="6"/>
      <c r="D248" s="2" t="s">
        <v>31</v>
      </c>
      <c r="E248" s="17"/>
      <c r="F248" s="18"/>
      <c r="G248" s="18"/>
      <c r="H248" s="18"/>
      <c r="I248" s="18"/>
      <c r="J248" s="18"/>
      <c r="K248" s="19"/>
      <c r="L248" s="18"/>
    </row>
    <row r="249" spans="1:12" ht="15">
      <c r="A249" s="30"/>
      <c r="B249" s="31"/>
      <c r="C249" s="4"/>
      <c r="D249" s="32" t="s">
        <v>32</v>
      </c>
      <c r="E249" s="33"/>
      <c r="F249" s="34">
        <f>F248+F247+F246+F245+F244+F243+F242</f>
        <v>550</v>
      </c>
      <c r="G249" s="34">
        <f t="shared" ref="G249:L249" si="50">G248+G247+G246+G245+G244+G243+G242</f>
        <v>18.39</v>
      </c>
      <c r="H249" s="34">
        <f t="shared" si="50"/>
        <v>19.329999999999998</v>
      </c>
      <c r="I249" s="34">
        <f t="shared" si="50"/>
        <v>74.3</v>
      </c>
      <c r="J249" s="34">
        <f t="shared" si="50"/>
        <v>536.17000000000007</v>
      </c>
      <c r="K249" s="35"/>
      <c r="L249" s="34">
        <f t="shared" si="50"/>
        <v>98.52</v>
      </c>
    </row>
    <row r="250" spans="1:12" ht="15">
      <c r="A250" s="36">
        <f>A242</f>
        <v>1</v>
      </c>
      <c r="B250" s="37">
        <f>B242</f>
        <v>3</v>
      </c>
      <c r="C250" s="5" t="s">
        <v>24</v>
      </c>
      <c r="D250" s="3" t="s">
        <v>25</v>
      </c>
      <c r="E250" s="27"/>
      <c r="F250" s="28"/>
      <c r="G250" s="28"/>
      <c r="H250" s="28"/>
      <c r="I250" s="28"/>
      <c r="J250" s="28"/>
      <c r="K250" s="29"/>
      <c r="L250" s="28"/>
    </row>
    <row r="251" spans="1:12" ht="15">
      <c r="A251" s="25"/>
      <c r="B251" s="26"/>
      <c r="C251" s="6"/>
      <c r="D251" s="3" t="s">
        <v>26</v>
      </c>
      <c r="E251" s="27" t="s">
        <v>114</v>
      </c>
      <c r="F251" s="28">
        <v>250</v>
      </c>
      <c r="G251" s="28">
        <v>7.56</v>
      </c>
      <c r="H251" s="28">
        <v>2.6</v>
      </c>
      <c r="I251" s="28">
        <v>6.6</v>
      </c>
      <c r="J251" s="28">
        <v>156</v>
      </c>
      <c r="K251" s="29" t="s">
        <v>115</v>
      </c>
      <c r="L251" s="28">
        <v>13.36</v>
      </c>
    </row>
    <row r="252" spans="1:12" ht="15">
      <c r="A252" s="25"/>
      <c r="B252" s="26"/>
      <c r="C252" s="6"/>
      <c r="D252" s="3" t="s">
        <v>27</v>
      </c>
      <c r="E252" s="27" t="s">
        <v>112</v>
      </c>
      <c r="F252" s="28">
        <v>100</v>
      </c>
      <c r="G252" s="28">
        <v>8.18</v>
      </c>
      <c r="H252" s="28">
        <v>20.47</v>
      </c>
      <c r="I252" s="28">
        <v>48.61</v>
      </c>
      <c r="J252" s="28">
        <v>430.1</v>
      </c>
      <c r="K252" s="29" t="s">
        <v>116</v>
      </c>
      <c r="L252" s="28">
        <v>87.5</v>
      </c>
    </row>
    <row r="253" spans="1:12" ht="15">
      <c r="A253" s="25"/>
      <c r="B253" s="26"/>
      <c r="C253" s="6"/>
      <c r="D253" s="3" t="s">
        <v>28</v>
      </c>
      <c r="E253" s="27" t="s">
        <v>48</v>
      </c>
      <c r="F253" s="28">
        <v>180</v>
      </c>
      <c r="G253" s="28">
        <v>3.32</v>
      </c>
      <c r="H253" s="28"/>
      <c r="I253" s="28"/>
      <c r="J253" s="28"/>
      <c r="K253" s="29" t="s">
        <v>70</v>
      </c>
      <c r="L253" s="28">
        <v>28.88</v>
      </c>
    </row>
    <row r="254" spans="1:12" ht="15">
      <c r="A254" s="25"/>
      <c r="B254" s="26"/>
      <c r="C254" s="6"/>
      <c r="D254" s="3" t="s">
        <v>29</v>
      </c>
      <c r="E254" s="27" t="s">
        <v>84</v>
      </c>
      <c r="F254" s="28" t="s">
        <v>41</v>
      </c>
      <c r="G254" s="28">
        <v>0.38</v>
      </c>
      <c r="H254" s="28">
        <v>0.2</v>
      </c>
      <c r="I254" s="28">
        <v>22.2</v>
      </c>
      <c r="J254" s="28">
        <v>93</v>
      </c>
      <c r="K254" s="29" t="s">
        <v>117</v>
      </c>
      <c r="L254" s="28">
        <v>10.74</v>
      </c>
    </row>
    <row r="255" spans="1:12" ht="15">
      <c r="A255" s="25"/>
      <c r="B255" s="26"/>
      <c r="C255" s="6"/>
      <c r="D255" s="3" t="s">
        <v>30</v>
      </c>
      <c r="E255" s="27" t="s">
        <v>82</v>
      </c>
      <c r="F255" s="28">
        <v>50</v>
      </c>
      <c r="G255" s="28">
        <v>2.64</v>
      </c>
      <c r="H255" s="28">
        <v>0.72</v>
      </c>
      <c r="I255" s="28">
        <v>14.6</v>
      </c>
      <c r="J255" s="28">
        <v>73.05</v>
      </c>
      <c r="K255" s="29"/>
      <c r="L255" s="28">
        <v>2.59</v>
      </c>
    </row>
    <row r="256" spans="1:12" ht="15">
      <c r="A256" s="25"/>
      <c r="B256" s="26"/>
      <c r="C256" s="6"/>
      <c r="D256" s="3" t="s">
        <v>31</v>
      </c>
      <c r="E256" s="27" t="s">
        <v>43</v>
      </c>
      <c r="F256" s="28">
        <v>40</v>
      </c>
      <c r="G256" s="28">
        <v>1.98</v>
      </c>
      <c r="H256" s="28">
        <v>0.36</v>
      </c>
      <c r="I256" s="28">
        <v>10.199999999999999</v>
      </c>
      <c r="J256" s="28">
        <v>54.3</v>
      </c>
      <c r="K256" s="29"/>
      <c r="L256" s="28">
        <v>1.75</v>
      </c>
    </row>
    <row r="257" spans="1:12" ht="15">
      <c r="A257" s="25"/>
      <c r="B257" s="26"/>
      <c r="C257" s="6"/>
      <c r="D257" s="2"/>
      <c r="E257" s="27" t="s">
        <v>113</v>
      </c>
      <c r="F257" s="28" t="s">
        <v>44</v>
      </c>
      <c r="G257" s="28">
        <v>0.33</v>
      </c>
      <c r="H257" s="28">
        <v>1.26</v>
      </c>
      <c r="I257" s="28">
        <v>2.2000000000000002</v>
      </c>
      <c r="J257" s="28">
        <v>21.411245999999998</v>
      </c>
      <c r="K257" s="64" t="s">
        <v>118</v>
      </c>
      <c r="L257" s="28">
        <v>2.97</v>
      </c>
    </row>
    <row r="258" spans="1:12" ht="15">
      <c r="A258" s="25"/>
      <c r="B258" s="26"/>
      <c r="C258" s="6"/>
      <c r="D258" s="2"/>
      <c r="E258" s="27"/>
      <c r="F258" s="28"/>
      <c r="G258" s="28"/>
      <c r="H258" s="28"/>
      <c r="I258" s="28"/>
      <c r="J258" s="28"/>
      <c r="K258" s="29"/>
      <c r="L258" s="28"/>
    </row>
    <row r="259" spans="1:12" ht="15">
      <c r="A259" s="30"/>
      <c r="B259" s="31"/>
      <c r="C259" s="4"/>
      <c r="D259" s="32" t="s">
        <v>32</v>
      </c>
      <c r="E259" s="33"/>
      <c r="F259" s="34">
        <f>F258+F257+F256+F255+F254+F253+F252+F251+F250</f>
        <v>850</v>
      </c>
      <c r="G259" s="34">
        <f t="shared" ref="G259:L259" si="51">G258+G257+G256+G255+G254+G253+G252+G251+G250</f>
        <v>24.389999999999997</v>
      </c>
      <c r="H259" s="34">
        <f t="shared" si="51"/>
        <v>25.61</v>
      </c>
      <c r="I259" s="34">
        <f t="shared" si="51"/>
        <v>104.41</v>
      </c>
      <c r="J259" s="34">
        <f t="shared" si="51"/>
        <v>827.86124599999994</v>
      </c>
      <c r="K259" s="35"/>
      <c r="L259" s="34">
        <f t="shared" si="51"/>
        <v>147.79000000000002</v>
      </c>
    </row>
    <row r="260" spans="1:12" ht="15.75" thickBot="1">
      <c r="A260" s="38">
        <f>A242</f>
        <v>1</v>
      </c>
      <c r="B260" s="39">
        <f>B242</f>
        <v>3</v>
      </c>
      <c r="C260" s="66" t="s">
        <v>4</v>
      </c>
      <c r="D260" s="67"/>
      <c r="E260" s="40"/>
      <c r="F260" s="41">
        <f>F249+F259</f>
        <v>1400</v>
      </c>
      <c r="G260" s="41">
        <f t="shared" ref="G260:L260" si="52">G249+G259</f>
        <v>42.78</v>
      </c>
      <c r="H260" s="41">
        <f t="shared" si="52"/>
        <v>44.94</v>
      </c>
      <c r="I260" s="41">
        <f t="shared" si="52"/>
        <v>178.70999999999998</v>
      </c>
      <c r="J260" s="41">
        <f t="shared" si="52"/>
        <v>1364.031246</v>
      </c>
      <c r="K260" s="41"/>
      <c r="L260" s="41">
        <f t="shared" si="52"/>
        <v>246.31</v>
      </c>
    </row>
    <row r="261" spans="1:12" ht="15">
      <c r="A261" s="20">
        <v>1</v>
      </c>
      <c r="B261" s="21">
        <v>4</v>
      </c>
      <c r="C261" s="11" t="s">
        <v>19</v>
      </c>
      <c r="D261" s="1" t="s">
        <v>20</v>
      </c>
      <c r="E261" s="14" t="s">
        <v>154</v>
      </c>
      <c r="F261" s="23">
        <v>180</v>
      </c>
      <c r="G261" s="23">
        <v>11.77</v>
      </c>
      <c r="H261" s="23">
        <v>12.59</v>
      </c>
      <c r="I261" s="23">
        <v>25.82</v>
      </c>
      <c r="J261" s="23">
        <v>187.6</v>
      </c>
      <c r="K261" s="24" t="s">
        <v>65</v>
      </c>
      <c r="L261" s="23">
        <v>53.85</v>
      </c>
    </row>
    <row r="262" spans="1:12" ht="15">
      <c r="A262" s="25"/>
      <c r="B262" s="26"/>
      <c r="C262" s="6"/>
      <c r="D262" s="2" t="s">
        <v>28</v>
      </c>
      <c r="E262" s="27"/>
      <c r="F262" s="28"/>
      <c r="G262" s="28"/>
      <c r="H262" s="28"/>
      <c r="I262" s="28"/>
      <c r="J262" s="28"/>
      <c r="K262" s="29"/>
      <c r="L262" s="28"/>
    </row>
    <row r="263" spans="1:12" ht="15">
      <c r="A263" s="25"/>
      <c r="B263" s="26"/>
      <c r="C263" s="6"/>
      <c r="D263" s="3" t="s">
        <v>21</v>
      </c>
      <c r="E263" s="27" t="s">
        <v>106</v>
      </c>
      <c r="F263" s="28" t="s">
        <v>41</v>
      </c>
      <c r="G263" s="28">
        <v>0.2</v>
      </c>
      <c r="H263" s="28">
        <v>0</v>
      </c>
      <c r="I263" s="28">
        <v>15.02</v>
      </c>
      <c r="J263" s="28">
        <v>58.76</v>
      </c>
      <c r="K263" s="29" t="s">
        <v>42</v>
      </c>
      <c r="L263" s="28">
        <v>3.57</v>
      </c>
    </row>
    <row r="264" spans="1:12" ht="15">
      <c r="A264" s="25"/>
      <c r="B264" s="26"/>
      <c r="C264" s="6"/>
      <c r="D264" s="3" t="s">
        <v>22</v>
      </c>
      <c r="E264" s="27" t="s">
        <v>97</v>
      </c>
      <c r="F264" s="28">
        <v>50</v>
      </c>
      <c r="G264" s="28">
        <v>3.42</v>
      </c>
      <c r="H264" s="28">
        <v>1.2</v>
      </c>
      <c r="I264" s="28">
        <v>24.33</v>
      </c>
      <c r="J264" s="28">
        <v>82.75</v>
      </c>
      <c r="K264" s="29" t="s">
        <v>54</v>
      </c>
      <c r="L264" s="28">
        <v>4.33</v>
      </c>
    </row>
    <row r="265" spans="1:12" ht="15">
      <c r="A265" s="25"/>
      <c r="B265" s="26"/>
      <c r="C265" s="6"/>
      <c r="D265" s="3" t="s">
        <v>23</v>
      </c>
      <c r="E265" s="27"/>
      <c r="F265" s="28"/>
      <c r="G265" s="28"/>
      <c r="H265" s="28"/>
      <c r="I265" s="28"/>
      <c r="J265" s="28"/>
      <c r="K265" s="29"/>
      <c r="L265" s="28">
        <v>5.41</v>
      </c>
    </row>
    <row r="266" spans="1:12" ht="15">
      <c r="A266" s="25"/>
      <c r="B266" s="26"/>
      <c r="C266" s="6"/>
      <c r="D266" s="2" t="s">
        <v>49</v>
      </c>
      <c r="E266" s="27" t="s">
        <v>119</v>
      </c>
      <c r="F266" s="28">
        <v>80</v>
      </c>
      <c r="G266" s="28">
        <v>3.18</v>
      </c>
      <c r="H266" s="28">
        <v>4.9800000000000004</v>
      </c>
      <c r="I266" s="28">
        <v>14.96</v>
      </c>
      <c r="J266" s="28">
        <v>227.2</v>
      </c>
      <c r="K266" s="29" t="s">
        <v>66</v>
      </c>
      <c r="L266" s="28">
        <v>11.59</v>
      </c>
    </row>
    <row r="267" spans="1:12" ht="15">
      <c r="A267" s="25"/>
      <c r="B267" s="26"/>
      <c r="C267" s="6"/>
      <c r="D267" s="2" t="s">
        <v>22</v>
      </c>
      <c r="E267" s="17" t="s">
        <v>124</v>
      </c>
      <c r="F267" s="28">
        <v>40</v>
      </c>
      <c r="G267" s="28">
        <v>0.33</v>
      </c>
      <c r="H267" s="28">
        <v>0.06</v>
      </c>
      <c r="I267" s="28">
        <v>1.1399999999999999</v>
      </c>
      <c r="J267" s="28">
        <v>7.2</v>
      </c>
      <c r="K267" s="29" t="s">
        <v>40</v>
      </c>
      <c r="L267" s="28">
        <v>19.77</v>
      </c>
    </row>
    <row r="268" spans="1:12" ht="15">
      <c r="A268" s="30"/>
      <c r="B268" s="31"/>
      <c r="C268" s="4"/>
      <c r="D268" s="32" t="s">
        <v>32</v>
      </c>
      <c r="E268" s="33"/>
      <c r="F268" s="34">
        <f>F267+F266+F265+F264+F263+F262+F261</f>
        <v>550</v>
      </c>
      <c r="G268" s="34">
        <f t="shared" ref="G268:L268" si="53">G267+G266+G265+G264+G263+G262+G261</f>
        <v>18.899999999999999</v>
      </c>
      <c r="H268" s="34">
        <f t="shared" si="53"/>
        <v>18.829999999999998</v>
      </c>
      <c r="I268" s="34">
        <f t="shared" si="53"/>
        <v>81.27000000000001</v>
      </c>
      <c r="J268" s="34">
        <f t="shared" si="53"/>
        <v>563.51</v>
      </c>
      <c r="K268" s="35"/>
      <c r="L268" s="34">
        <f t="shared" si="53"/>
        <v>98.52</v>
      </c>
    </row>
    <row r="269" spans="1:12" ht="15">
      <c r="A269" s="36">
        <f>A261</f>
        <v>1</v>
      </c>
      <c r="B269" s="37">
        <f>B261</f>
        <v>4</v>
      </c>
      <c r="C269" s="5" t="s">
        <v>24</v>
      </c>
      <c r="D269" s="3" t="s">
        <v>25</v>
      </c>
      <c r="E269" s="17"/>
      <c r="F269" s="18"/>
      <c r="G269" s="18"/>
      <c r="H269" s="18"/>
      <c r="I269" s="18"/>
      <c r="J269" s="18"/>
      <c r="K269" s="19"/>
      <c r="L269" s="18"/>
    </row>
    <row r="270" spans="1:12" ht="15">
      <c r="A270" s="25"/>
      <c r="B270" s="26"/>
      <c r="C270" s="6"/>
      <c r="D270" s="3" t="s">
        <v>26</v>
      </c>
      <c r="E270" s="17" t="s">
        <v>67</v>
      </c>
      <c r="F270" s="18">
        <v>250</v>
      </c>
      <c r="G270" s="18">
        <v>3.62</v>
      </c>
      <c r="H270" s="18">
        <v>5.5</v>
      </c>
      <c r="I270" s="18">
        <v>30.39</v>
      </c>
      <c r="J270" s="18">
        <v>194.64099999999999</v>
      </c>
      <c r="K270" s="19" t="s">
        <v>69</v>
      </c>
      <c r="L270" s="18">
        <v>24.91</v>
      </c>
    </row>
    <row r="271" spans="1:12" ht="15">
      <c r="A271" s="25"/>
      <c r="B271" s="26"/>
      <c r="C271" s="6"/>
      <c r="D271" s="3" t="s">
        <v>27</v>
      </c>
      <c r="E271" s="17" t="s">
        <v>155</v>
      </c>
      <c r="F271" s="18">
        <v>100</v>
      </c>
      <c r="G271" s="18">
        <v>10.44</v>
      </c>
      <c r="H271" s="18">
        <v>18</v>
      </c>
      <c r="I271" s="18">
        <v>24.79</v>
      </c>
      <c r="J271" s="18">
        <v>276.83221499999996</v>
      </c>
      <c r="K271" s="19" t="s">
        <v>122</v>
      </c>
      <c r="L271" s="18">
        <v>93.44</v>
      </c>
    </row>
    <row r="272" spans="1:12" ht="15">
      <c r="A272" s="25"/>
      <c r="B272" s="26"/>
      <c r="C272" s="6"/>
      <c r="D272" s="3" t="s">
        <v>28</v>
      </c>
      <c r="E272" s="17" t="s">
        <v>120</v>
      </c>
      <c r="F272" s="18">
        <v>180</v>
      </c>
      <c r="G272" s="18">
        <v>6.58</v>
      </c>
      <c r="H272" s="18">
        <v>1.72</v>
      </c>
      <c r="I272" s="18">
        <v>34.47</v>
      </c>
      <c r="J272" s="18">
        <v>170.91364949999999</v>
      </c>
      <c r="K272" s="19" t="s">
        <v>123</v>
      </c>
      <c r="L272" s="18">
        <v>19.29</v>
      </c>
    </row>
    <row r="273" spans="1:12" ht="15">
      <c r="A273" s="25"/>
      <c r="B273" s="26"/>
      <c r="C273" s="6"/>
      <c r="D273" s="3" t="s">
        <v>29</v>
      </c>
      <c r="E273" s="17" t="s">
        <v>98</v>
      </c>
      <c r="F273" s="18" t="s">
        <v>41</v>
      </c>
      <c r="G273" s="18">
        <v>0.24</v>
      </c>
      <c r="H273" s="18">
        <v>0.05</v>
      </c>
      <c r="I273" s="18">
        <v>0.39</v>
      </c>
      <c r="J273" s="18">
        <v>3.41588</v>
      </c>
      <c r="K273" s="19" t="s">
        <v>101</v>
      </c>
      <c r="L273" s="18">
        <v>6.4</v>
      </c>
    </row>
    <row r="274" spans="1:12" ht="15">
      <c r="A274" s="25"/>
      <c r="B274" s="26"/>
      <c r="C274" s="6"/>
      <c r="D274" s="3" t="s">
        <v>30</v>
      </c>
      <c r="E274" s="17" t="s">
        <v>82</v>
      </c>
      <c r="F274" s="18">
        <v>40</v>
      </c>
      <c r="G274" s="18">
        <v>1.98</v>
      </c>
      <c r="H274" s="18">
        <v>0.2</v>
      </c>
      <c r="I274" s="18">
        <v>14.07</v>
      </c>
      <c r="J274" s="18">
        <v>67.170299999999997</v>
      </c>
      <c r="K274" s="19" t="s">
        <v>100</v>
      </c>
      <c r="L274" s="18">
        <v>2.59</v>
      </c>
    </row>
    <row r="275" spans="1:12" ht="15">
      <c r="A275" s="25"/>
      <c r="B275" s="26"/>
      <c r="C275" s="6"/>
      <c r="D275" s="3" t="s">
        <v>31</v>
      </c>
      <c r="E275" s="17" t="s">
        <v>43</v>
      </c>
      <c r="F275" s="18">
        <v>30</v>
      </c>
      <c r="G275" s="18">
        <v>1.32</v>
      </c>
      <c r="H275" s="18">
        <v>0.24</v>
      </c>
      <c r="I275" s="18">
        <v>8.34</v>
      </c>
      <c r="J275" s="18">
        <v>38.676000000000002</v>
      </c>
      <c r="K275" s="19" t="s">
        <v>100</v>
      </c>
      <c r="L275" s="18">
        <v>1.1599999999999999</v>
      </c>
    </row>
    <row r="276" spans="1:12" ht="15">
      <c r="A276" s="25"/>
      <c r="B276" s="26"/>
      <c r="C276" s="6"/>
      <c r="D276" s="2"/>
      <c r="E276" s="27"/>
      <c r="F276" s="28"/>
      <c r="G276" s="28"/>
      <c r="H276" s="28"/>
      <c r="I276" s="28"/>
      <c r="J276" s="28"/>
      <c r="K276" s="29"/>
      <c r="L276" s="28"/>
    </row>
    <row r="277" spans="1:12" ht="15">
      <c r="A277" s="25"/>
      <c r="B277" s="26"/>
      <c r="C277" s="6"/>
      <c r="D277" s="2"/>
      <c r="E277" s="27"/>
      <c r="F277" s="28"/>
      <c r="G277" s="28"/>
      <c r="H277" s="28"/>
      <c r="I277" s="28"/>
      <c r="J277" s="28"/>
      <c r="K277" s="29"/>
      <c r="L277" s="28"/>
    </row>
    <row r="278" spans="1:12" ht="15">
      <c r="A278" s="30"/>
      <c r="B278" s="31"/>
      <c r="C278" s="4"/>
      <c r="D278" s="32" t="s">
        <v>32</v>
      </c>
      <c r="E278" s="33"/>
      <c r="F278" s="34">
        <f>F277+F276+F275+F274+F273+F272+F271+F270+F269</f>
        <v>800</v>
      </c>
      <c r="G278" s="34">
        <f t="shared" ref="G278:L278" si="54">G277+G276+G275+G274+G273+G272+G271+G270+G269</f>
        <v>24.180000000000003</v>
      </c>
      <c r="H278" s="34">
        <f t="shared" si="54"/>
        <v>25.71</v>
      </c>
      <c r="I278" s="34">
        <f t="shared" si="54"/>
        <v>112.45</v>
      </c>
      <c r="J278" s="34">
        <f t="shared" si="54"/>
        <v>751.64904449999983</v>
      </c>
      <c r="K278" s="35"/>
      <c r="L278" s="34">
        <f t="shared" si="54"/>
        <v>147.79</v>
      </c>
    </row>
    <row r="279" spans="1:12" ht="15.75" thickBot="1">
      <c r="A279" s="38">
        <f>A261</f>
        <v>1</v>
      </c>
      <c r="B279" s="39">
        <f>B261</f>
        <v>4</v>
      </c>
      <c r="C279" s="66" t="s">
        <v>4</v>
      </c>
      <c r="D279" s="67"/>
      <c r="E279" s="40"/>
      <c r="F279" s="41">
        <f>F268+F278</f>
        <v>1350</v>
      </c>
      <c r="G279" s="41">
        <f t="shared" ref="G279:L279" si="55">G268+G278</f>
        <v>43.08</v>
      </c>
      <c r="H279" s="41">
        <f t="shared" si="55"/>
        <v>44.54</v>
      </c>
      <c r="I279" s="41">
        <f t="shared" si="55"/>
        <v>193.72000000000003</v>
      </c>
      <c r="J279" s="41">
        <f t="shared" si="55"/>
        <v>1315.1590444999997</v>
      </c>
      <c r="K279" s="41"/>
      <c r="L279" s="63">
        <f t="shared" si="55"/>
        <v>246.31</v>
      </c>
    </row>
    <row r="280" spans="1:12" ht="15">
      <c r="A280" s="20">
        <v>1</v>
      </c>
      <c r="B280" s="21">
        <v>5</v>
      </c>
      <c r="C280" s="11" t="s">
        <v>19</v>
      </c>
      <c r="D280" s="1" t="s">
        <v>20</v>
      </c>
      <c r="E280" s="22" t="s">
        <v>156</v>
      </c>
      <c r="F280" s="23" t="s">
        <v>38</v>
      </c>
      <c r="G280" s="23">
        <v>10.55</v>
      </c>
      <c r="H280" s="23">
        <v>15.09</v>
      </c>
      <c r="I280" s="23">
        <v>12.93</v>
      </c>
      <c r="J280" s="23">
        <v>232.13</v>
      </c>
      <c r="K280" s="24" t="s">
        <v>81</v>
      </c>
      <c r="L280" s="23">
        <v>48.19</v>
      </c>
    </row>
    <row r="281" spans="1:12" ht="15">
      <c r="A281" s="25"/>
      <c r="B281" s="26"/>
      <c r="C281" s="6"/>
      <c r="D281" s="2" t="s">
        <v>28</v>
      </c>
      <c r="E281" s="27" t="s">
        <v>48</v>
      </c>
      <c r="F281" s="28">
        <v>200</v>
      </c>
      <c r="G281" s="28">
        <v>3.32</v>
      </c>
      <c r="H281" s="28"/>
      <c r="I281" s="28"/>
      <c r="J281" s="28"/>
      <c r="K281" s="29" t="s">
        <v>70</v>
      </c>
      <c r="L281" s="28">
        <v>38.520000000000003</v>
      </c>
    </row>
    <row r="282" spans="1:12" ht="15">
      <c r="A282" s="25"/>
      <c r="B282" s="26"/>
      <c r="C282" s="6"/>
      <c r="D282" s="3" t="s">
        <v>21</v>
      </c>
      <c r="E282" s="27" t="s">
        <v>98</v>
      </c>
      <c r="F282" s="28" t="s">
        <v>41</v>
      </c>
      <c r="G282" s="28">
        <v>0.24</v>
      </c>
      <c r="H282" s="28">
        <v>0.05</v>
      </c>
      <c r="I282" s="28">
        <v>24.33</v>
      </c>
      <c r="J282" s="28">
        <v>121.75</v>
      </c>
      <c r="K282" s="65" t="s">
        <v>101</v>
      </c>
      <c r="L282" s="28">
        <v>6.4</v>
      </c>
    </row>
    <row r="283" spans="1:12" ht="15">
      <c r="A283" s="25"/>
      <c r="B283" s="26"/>
      <c r="C283" s="6"/>
      <c r="D283" s="3" t="s">
        <v>22</v>
      </c>
      <c r="E283" s="27" t="s">
        <v>97</v>
      </c>
      <c r="F283" s="28" t="s">
        <v>53</v>
      </c>
      <c r="G283" s="28">
        <v>3.85</v>
      </c>
      <c r="H283" s="28">
        <v>1.2</v>
      </c>
      <c r="I283" s="28">
        <v>24.33</v>
      </c>
      <c r="J283" s="28">
        <v>121.75</v>
      </c>
      <c r="K283" s="29" t="s">
        <v>100</v>
      </c>
      <c r="L283" s="28">
        <v>5.41</v>
      </c>
    </row>
    <row r="284" spans="1:12" ht="15">
      <c r="A284" s="25"/>
      <c r="B284" s="26"/>
      <c r="C284" s="6"/>
      <c r="D284" s="3" t="s">
        <v>23</v>
      </c>
      <c r="E284" s="27"/>
      <c r="F284" s="28"/>
      <c r="G284" s="28"/>
      <c r="H284" s="28"/>
      <c r="I284" s="28"/>
      <c r="J284" s="28"/>
      <c r="K284" s="29"/>
      <c r="L284" s="28"/>
    </row>
    <row r="285" spans="1:12" ht="15">
      <c r="A285" s="25"/>
      <c r="B285" s="26"/>
      <c r="C285" s="6"/>
      <c r="D285" s="2" t="s">
        <v>31</v>
      </c>
      <c r="E285" s="27"/>
      <c r="F285" s="28"/>
      <c r="G285" s="28"/>
      <c r="H285" s="28"/>
      <c r="I285" s="28"/>
      <c r="J285" s="28"/>
      <c r="K285" s="29"/>
      <c r="L285" s="28"/>
    </row>
    <row r="286" spans="1:12" ht="15">
      <c r="A286" s="25"/>
      <c r="B286" s="26"/>
      <c r="C286" s="6"/>
      <c r="D286" s="2" t="s">
        <v>25</v>
      </c>
      <c r="E286" s="27"/>
      <c r="F286" s="28"/>
      <c r="G286" s="28"/>
      <c r="H286" s="28"/>
      <c r="I286" s="28"/>
      <c r="J286" s="28"/>
      <c r="K286" s="29"/>
      <c r="L286" s="28"/>
    </row>
    <row r="287" spans="1:12" ht="15">
      <c r="A287" s="30"/>
      <c r="B287" s="31"/>
      <c r="C287" s="4"/>
      <c r="D287" s="32" t="s">
        <v>32</v>
      </c>
      <c r="E287" s="33"/>
      <c r="F287" s="34">
        <f>F286+F285+F284+F283+F282+F281+F280</f>
        <v>550</v>
      </c>
      <c r="G287" s="34">
        <f t="shared" ref="G287" si="56">SUM(G280:G286)</f>
        <v>17.96</v>
      </c>
      <c r="H287" s="34">
        <f t="shared" ref="H287:J287" si="57">SUM(H280:H286)</f>
        <v>16.34</v>
      </c>
      <c r="I287" s="34">
        <f t="shared" si="57"/>
        <v>61.589999999999996</v>
      </c>
      <c r="J287" s="34">
        <f t="shared" si="57"/>
        <v>475.63</v>
      </c>
      <c r="K287" s="35"/>
      <c r="L287" s="34">
        <f>L286+L285+L284+L283+L282+L281+L280</f>
        <v>98.52000000000001</v>
      </c>
    </row>
    <row r="288" spans="1:12" ht="15">
      <c r="A288" s="36">
        <f>A280</f>
        <v>1</v>
      </c>
      <c r="B288" s="37">
        <f>B280</f>
        <v>5</v>
      </c>
      <c r="C288" s="5" t="s">
        <v>24</v>
      </c>
      <c r="D288" s="3" t="s">
        <v>25</v>
      </c>
      <c r="E288" s="27" t="s">
        <v>124</v>
      </c>
      <c r="F288" s="28">
        <v>100</v>
      </c>
      <c r="G288" s="28">
        <v>3.04</v>
      </c>
      <c r="H288" s="28">
        <v>4.1100000000000003</v>
      </c>
      <c r="I288" s="28">
        <v>11.17</v>
      </c>
      <c r="J288" s="28">
        <v>84.205519999999993</v>
      </c>
      <c r="K288" s="29" t="s">
        <v>126</v>
      </c>
      <c r="L288" s="28">
        <v>30.3</v>
      </c>
    </row>
    <row r="289" spans="1:12" ht="15">
      <c r="A289" s="25"/>
      <c r="B289" s="26"/>
      <c r="C289" s="6"/>
      <c r="D289" s="3" t="s">
        <v>26</v>
      </c>
      <c r="E289" s="27" t="s">
        <v>63</v>
      </c>
      <c r="F289" s="28">
        <v>250</v>
      </c>
      <c r="G289" s="28">
        <v>1.47</v>
      </c>
      <c r="H289" s="28">
        <v>2.41</v>
      </c>
      <c r="I289" s="28">
        <v>7.42</v>
      </c>
      <c r="J289" s="28">
        <v>54.793917999999998</v>
      </c>
      <c r="K289" s="29" t="s">
        <v>64</v>
      </c>
      <c r="L289" s="28">
        <v>18.86</v>
      </c>
    </row>
    <row r="290" spans="1:12" ht="15">
      <c r="A290" s="25"/>
      <c r="B290" s="26"/>
      <c r="C290" s="6"/>
      <c r="D290" s="3" t="s">
        <v>27</v>
      </c>
      <c r="E290" s="27" t="s">
        <v>125</v>
      </c>
      <c r="F290" s="28">
        <v>100</v>
      </c>
      <c r="G290" s="28">
        <v>12.74</v>
      </c>
      <c r="H290" s="28">
        <v>14.22</v>
      </c>
      <c r="I290" s="28">
        <v>2.91</v>
      </c>
      <c r="J290" s="28">
        <v>191.03884541666653</v>
      </c>
      <c r="K290" s="29" t="s">
        <v>127</v>
      </c>
      <c r="L290" s="28">
        <v>71.7</v>
      </c>
    </row>
    <row r="291" spans="1:12" ht="15">
      <c r="A291" s="25"/>
      <c r="B291" s="26"/>
      <c r="C291" s="6"/>
      <c r="D291" s="3" t="s">
        <v>28</v>
      </c>
      <c r="E291" s="27" t="s">
        <v>74</v>
      </c>
      <c r="F291" s="28">
        <v>180</v>
      </c>
      <c r="G291" s="28">
        <v>6.36</v>
      </c>
      <c r="H291" s="28">
        <v>3.57</v>
      </c>
      <c r="I291" s="28">
        <v>40.93</v>
      </c>
      <c r="J291" s="28">
        <v>220.7282094</v>
      </c>
      <c r="K291" s="29" t="s">
        <v>105</v>
      </c>
      <c r="L291" s="72">
        <v>19</v>
      </c>
    </row>
    <row r="292" spans="1:12" ht="15">
      <c r="A292" s="25"/>
      <c r="B292" s="26"/>
      <c r="C292" s="6"/>
      <c r="D292" s="3" t="s">
        <v>29</v>
      </c>
      <c r="E292" s="27" t="s">
        <v>106</v>
      </c>
      <c r="F292" s="28" t="s">
        <v>41</v>
      </c>
      <c r="G292" s="28">
        <v>0.2</v>
      </c>
      <c r="H292" s="28">
        <v>0.05</v>
      </c>
      <c r="I292" s="28">
        <v>5.03</v>
      </c>
      <c r="J292" s="28">
        <v>20.17454</v>
      </c>
      <c r="K292" s="29" t="s">
        <v>128</v>
      </c>
      <c r="L292" s="28">
        <v>3.57</v>
      </c>
    </row>
    <row r="293" spans="1:12" ht="15">
      <c r="A293" s="25"/>
      <c r="B293" s="26"/>
      <c r="C293" s="6"/>
      <c r="D293" s="3" t="s">
        <v>30</v>
      </c>
      <c r="E293" s="27" t="s">
        <v>82</v>
      </c>
      <c r="F293" s="28">
        <v>40</v>
      </c>
      <c r="G293" s="28">
        <v>2.64</v>
      </c>
      <c r="H293" s="28">
        <v>0.26</v>
      </c>
      <c r="I293" s="28">
        <v>18.760000000000002</v>
      </c>
      <c r="J293" s="28">
        <v>89.560399999999987</v>
      </c>
      <c r="K293" s="29" t="s">
        <v>100</v>
      </c>
      <c r="L293" s="28">
        <v>2.59</v>
      </c>
    </row>
    <row r="294" spans="1:12" ht="15">
      <c r="A294" s="25"/>
      <c r="B294" s="26"/>
      <c r="C294" s="6"/>
      <c r="D294" s="3" t="s">
        <v>31</v>
      </c>
      <c r="E294" s="27" t="s">
        <v>43</v>
      </c>
      <c r="F294" s="28">
        <v>30</v>
      </c>
      <c r="G294" s="28">
        <v>1.98</v>
      </c>
      <c r="H294" s="28">
        <v>0.36</v>
      </c>
      <c r="I294" s="28">
        <v>12.51</v>
      </c>
      <c r="J294" s="28">
        <v>58.013999999999996</v>
      </c>
      <c r="K294" s="29" t="s">
        <v>100</v>
      </c>
      <c r="L294" s="28">
        <v>1.75</v>
      </c>
    </row>
    <row r="295" spans="1:12" ht="15">
      <c r="A295" s="25"/>
      <c r="B295" s="26"/>
      <c r="C295" s="6"/>
      <c r="D295" s="2"/>
      <c r="E295" s="27"/>
      <c r="F295" s="28"/>
      <c r="G295" s="28"/>
      <c r="H295" s="28"/>
      <c r="I295" s="28"/>
      <c r="J295" s="28"/>
      <c r="K295" s="29"/>
      <c r="L295" s="28"/>
    </row>
    <row r="296" spans="1:12" ht="15">
      <c r="A296" s="25"/>
      <c r="B296" s="26"/>
      <c r="C296" s="6"/>
      <c r="D296" s="2"/>
      <c r="E296" s="27"/>
      <c r="F296" s="28"/>
      <c r="G296" s="28"/>
      <c r="H296" s="28"/>
      <c r="I296" s="28"/>
      <c r="J296" s="28"/>
      <c r="K296" s="29"/>
      <c r="L296" s="28"/>
    </row>
    <row r="297" spans="1:12" ht="15">
      <c r="A297" s="30"/>
      <c r="B297" s="31"/>
      <c r="C297" s="4"/>
      <c r="D297" s="32" t="s">
        <v>32</v>
      </c>
      <c r="E297" s="33"/>
      <c r="F297" s="34">
        <f>F296+F295+F294+F293+F292+F291+F290+F289+F288</f>
        <v>900</v>
      </c>
      <c r="G297" s="34">
        <f t="shared" ref="G297" si="58">SUM(G288:G296)</f>
        <v>28.43</v>
      </c>
      <c r="H297" s="34">
        <f t="shared" ref="H297:J297" si="59">SUM(H288:H296)</f>
        <v>24.980000000000004</v>
      </c>
      <c r="I297" s="34">
        <f t="shared" si="59"/>
        <v>98.73</v>
      </c>
      <c r="J297" s="34">
        <f t="shared" si="59"/>
        <v>718.51543281666648</v>
      </c>
      <c r="K297" s="35"/>
      <c r="L297" s="34">
        <f>L296+L295+L294+L293+L292+L291+L290+L289+L288</f>
        <v>147.77000000000001</v>
      </c>
    </row>
    <row r="298" spans="1:12" ht="15.75" thickBot="1">
      <c r="A298" s="38">
        <f>A280</f>
        <v>1</v>
      </c>
      <c r="B298" s="39">
        <f>B280</f>
        <v>5</v>
      </c>
      <c r="C298" s="66" t="s">
        <v>4</v>
      </c>
      <c r="D298" s="67"/>
      <c r="E298" s="40"/>
      <c r="F298" s="41">
        <f>F287+F297</f>
        <v>1450</v>
      </c>
      <c r="G298" s="41">
        <f t="shared" ref="G298:L298" si="60">G287+G297</f>
        <v>46.39</v>
      </c>
      <c r="H298" s="41">
        <f t="shared" si="60"/>
        <v>41.320000000000007</v>
      </c>
      <c r="I298" s="41">
        <f t="shared" si="60"/>
        <v>160.32</v>
      </c>
      <c r="J298" s="41">
        <f t="shared" si="60"/>
        <v>1194.1454328166665</v>
      </c>
      <c r="K298" s="41"/>
      <c r="L298" s="41">
        <f t="shared" si="60"/>
        <v>246.29000000000002</v>
      </c>
    </row>
    <row r="299" spans="1:12" ht="15">
      <c r="A299" s="20">
        <v>2</v>
      </c>
      <c r="B299" s="21">
        <v>1</v>
      </c>
      <c r="C299" s="11" t="s">
        <v>19</v>
      </c>
      <c r="D299" s="1" t="s">
        <v>20</v>
      </c>
      <c r="E299" s="22" t="s">
        <v>87</v>
      </c>
      <c r="F299" s="23">
        <v>250</v>
      </c>
      <c r="G299" s="23">
        <v>5.97</v>
      </c>
      <c r="H299" s="23">
        <v>5.26</v>
      </c>
      <c r="I299" s="23">
        <v>33.67</v>
      </c>
      <c r="J299" s="23">
        <v>201.104792</v>
      </c>
      <c r="K299" s="24" t="s">
        <v>93</v>
      </c>
      <c r="L299" s="73">
        <v>39</v>
      </c>
    </row>
    <row r="300" spans="1:12" ht="15">
      <c r="A300" s="25"/>
      <c r="B300" s="26"/>
      <c r="C300" s="6"/>
      <c r="D300" s="2" t="s">
        <v>28</v>
      </c>
      <c r="E300" s="27"/>
      <c r="F300" s="28"/>
      <c r="G300" s="28"/>
      <c r="H300" s="28"/>
      <c r="I300" s="28"/>
      <c r="J300" s="28"/>
      <c r="K300" s="29"/>
      <c r="L300" s="28"/>
    </row>
    <row r="301" spans="1:12" ht="15">
      <c r="A301" s="25"/>
      <c r="B301" s="26"/>
      <c r="C301" s="6"/>
      <c r="D301" s="3" t="s">
        <v>21</v>
      </c>
      <c r="E301" s="27" t="s">
        <v>129</v>
      </c>
      <c r="F301" s="28" t="s">
        <v>41</v>
      </c>
      <c r="G301" s="28">
        <v>3.43</v>
      </c>
      <c r="H301" s="28">
        <v>3.28</v>
      </c>
      <c r="I301" s="28">
        <v>9.5</v>
      </c>
      <c r="J301" s="28">
        <v>79.599640000000008</v>
      </c>
      <c r="K301" s="29" t="s">
        <v>132</v>
      </c>
      <c r="L301" s="28">
        <v>17.010000000000002</v>
      </c>
    </row>
    <row r="302" spans="1:12" ht="15">
      <c r="A302" s="25"/>
      <c r="B302" s="26"/>
      <c r="C302" s="6"/>
      <c r="D302" s="3" t="s">
        <v>22</v>
      </c>
      <c r="E302" s="27" t="s">
        <v>97</v>
      </c>
      <c r="F302" s="28">
        <v>40</v>
      </c>
      <c r="G302" s="28">
        <v>3.08</v>
      </c>
      <c r="H302" s="28">
        <v>1.2</v>
      </c>
      <c r="I302" s="28">
        <v>21.32</v>
      </c>
      <c r="J302" s="28">
        <v>107.80799999999999</v>
      </c>
      <c r="K302" s="29" t="s">
        <v>100</v>
      </c>
      <c r="L302" s="28">
        <v>4.33</v>
      </c>
    </row>
    <row r="303" spans="1:12" ht="15">
      <c r="A303" s="25"/>
      <c r="B303" s="26"/>
      <c r="C303" s="6"/>
      <c r="D303" s="3" t="s">
        <v>23</v>
      </c>
      <c r="E303" s="27" t="s">
        <v>130</v>
      </c>
      <c r="F303" s="28" t="s">
        <v>131</v>
      </c>
      <c r="G303" s="28">
        <v>5.13</v>
      </c>
      <c r="H303" s="28">
        <v>1.88</v>
      </c>
      <c r="I303" s="28">
        <v>7.38</v>
      </c>
      <c r="J303" s="28">
        <v>69.525000000000006</v>
      </c>
      <c r="K303" s="29" t="s">
        <v>100</v>
      </c>
      <c r="L303" s="28">
        <v>38.18</v>
      </c>
    </row>
    <row r="304" spans="1:12" ht="15">
      <c r="A304" s="25"/>
      <c r="B304" s="26"/>
      <c r="C304" s="6"/>
      <c r="D304" s="2" t="s">
        <v>25</v>
      </c>
      <c r="E304" s="27"/>
      <c r="F304" s="28"/>
      <c r="G304" s="28"/>
      <c r="H304" s="28"/>
      <c r="I304" s="28"/>
      <c r="J304" s="28"/>
      <c r="K304" s="29"/>
      <c r="L304" s="28"/>
    </row>
    <row r="305" spans="1:12" ht="15">
      <c r="A305" s="25"/>
      <c r="B305" s="26"/>
      <c r="C305" s="6"/>
      <c r="D305" s="2" t="s">
        <v>31</v>
      </c>
      <c r="E305" s="27"/>
      <c r="F305" s="28"/>
      <c r="G305" s="28"/>
      <c r="H305" s="28"/>
      <c r="I305" s="28"/>
      <c r="J305" s="28"/>
      <c r="K305" s="29"/>
      <c r="L305" s="28"/>
    </row>
    <row r="306" spans="1:12" ht="15">
      <c r="A306" s="30"/>
      <c r="B306" s="31"/>
      <c r="C306" s="4"/>
      <c r="D306" s="32" t="s">
        <v>32</v>
      </c>
      <c r="E306" s="33"/>
      <c r="F306" s="34">
        <f>F305+F304+F303+F302+F301+F300+F299</f>
        <v>615</v>
      </c>
      <c r="G306" s="34">
        <f t="shared" ref="G306" si="61">SUM(G299:G305)</f>
        <v>17.61</v>
      </c>
      <c r="H306" s="34">
        <f t="shared" ref="H306:J306" si="62">SUM(H299:H305)</f>
        <v>11.619999999999997</v>
      </c>
      <c r="I306" s="34">
        <f t="shared" si="62"/>
        <v>71.87</v>
      </c>
      <c r="J306" s="34">
        <f t="shared" si="62"/>
        <v>458.03743199999997</v>
      </c>
      <c r="K306" s="35"/>
      <c r="L306" s="34">
        <f>L305+L304+L303+L302+L301+L300+L299</f>
        <v>98.52</v>
      </c>
    </row>
    <row r="307" spans="1:12" ht="15">
      <c r="A307" s="36">
        <f>A299</f>
        <v>2</v>
      </c>
      <c r="B307" s="37">
        <f>B299</f>
        <v>1</v>
      </c>
      <c r="C307" s="5" t="s">
        <v>24</v>
      </c>
      <c r="D307" s="3" t="s">
        <v>25</v>
      </c>
      <c r="E307" s="27"/>
      <c r="F307" s="28"/>
      <c r="G307" s="28"/>
      <c r="H307" s="28"/>
      <c r="I307" s="28"/>
      <c r="J307" s="28"/>
      <c r="K307" s="29"/>
      <c r="L307" s="28"/>
    </row>
    <row r="308" spans="1:12" ht="15">
      <c r="A308" s="25"/>
      <c r="B308" s="26"/>
      <c r="C308" s="6"/>
      <c r="D308" s="3" t="s">
        <v>26</v>
      </c>
      <c r="E308" s="27" t="s">
        <v>133</v>
      </c>
      <c r="F308" s="28">
        <v>250</v>
      </c>
      <c r="G308" s="28">
        <v>2.56</v>
      </c>
      <c r="H308" s="28">
        <v>2.93</v>
      </c>
      <c r="I308" s="28">
        <v>13.41</v>
      </c>
      <c r="J308" s="28">
        <v>89.073569999999989</v>
      </c>
      <c r="K308" s="29" t="s">
        <v>136</v>
      </c>
      <c r="L308" s="28">
        <v>17.03</v>
      </c>
    </row>
    <row r="309" spans="1:12" ht="15">
      <c r="A309" s="25"/>
      <c r="B309" s="26"/>
      <c r="C309" s="6"/>
      <c r="D309" s="3" t="s">
        <v>27</v>
      </c>
      <c r="E309" s="27" t="s">
        <v>90</v>
      </c>
      <c r="F309" s="28">
        <v>100</v>
      </c>
      <c r="G309" s="28">
        <v>12.36</v>
      </c>
      <c r="H309" s="28">
        <v>8.26</v>
      </c>
      <c r="I309" s="28">
        <v>4.95</v>
      </c>
      <c r="J309" s="28">
        <v>141.26599833333347</v>
      </c>
      <c r="K309" s="29" t="s">
        <v>91</v>
      </c>
      <c r="L309" s="28">
        <v>60.06</v>
      </c>
    </row>
    <row r="310" spans="1:12" ht="15">
      <c r="A310" s="25"/>
      <c r="B310" s="26"/>
      <c r="C310" s="6"/>
      <c r="D310" s="3" t="s">
        <v>28</v>
      </c>
      <c r="E310" s="27" t="s">
        <v>134</v>
      </c>
      <c r="F310" s="28">
        <v>180</v>
      </c>
      <c r="G310" s="28">
        <v>4.03</v>
      </c>
      <c r="H310" s="28">
        <v>7.67</v>
      </c>
      <c r="I310" s="28">
        <v>42.24</v>
      </c>
      <c r="J310" s="28">
        <v>253.89553439999997</v>
      </c>
      <c r="K310" s="29" t="s">
        <v>137</v>
      </c>
      <c r="L310" s="28">
        <v>42.97</v>
      </c>
    </row>
    <row r="311" spans="1:12" ht="15">
      <c r="A311" s="25"/>
      <c r="B311" s="26"/>
      <c r="C311" s="6"/>
      <c r="D311" s="3" t="s">
        <v>29</v>
      </c>
      <c r="E311" s="27" t="s">
        <v>135</v>
      </c>
      <c r="F311" s="28" t="s">
        <v>41</v>
      </c>
      <c r="G311" s="28">
        <v>1</v>
      </c>
      <c r="H311" s="28">
        <v>0.2</v>
      </c>
      <c r="I311" s="28">
        <v>20.6</v>
      </c>
      <c r="J311" s="28">
        <v>86.47999999999999</v>
      </c>
      <c r="K311" s="29" t="s">
        <v>100</v>
      </c>
      <c r="L311" s="28">
        <v>22.74</v>
      </c>
    </row>
    <row r="312" spans="1:12" ht="15">
      <c r="A312" s="25"/>
      <c r="B312" s="26"/>
      <c r="C312" s="6"/>
      <c r="D312" s="3" t="s">
        <v>30</v>
      </c>
      <c r="E312" s="27" t="s">
        <v>82</v>
      </c>
      <c r="F312" s="28">
        <v>50</v>
      </c>
      <c r="G312" s="28">
        <v>2.64</v>
      </c>
      <c r="H312" s="28">
        <v>0.26</v>
      </c>
      <c r="I312" s="28">
        <v>18.760000000000002</v>
      </c>
      <c r="J312" s="28">
        <v>89.560399999999987</v>
      </c>
      <c r="K312" s="29" t="s">
        <v>100</v>
      </c>
      <c r="L312" s="28">
        <v>3.24</v>
      </c>
    </row>
    <row r="313" spans="1:12" ht="15">
      <c r="A313" s="25"/>
      <c r="B313" s="26"/>
      <c r="C313" s="6"/>
      <c r="D313" s="3" t="s">
        <v>31</v>
      </c>
      <c r="E313" s="27" t="s">
        <v>43</v>
      </c>
      <c r="F313" s="28" t="s">
        <v>44</v>
      </c>
      <c r="G313" s="28">
        <v>1.98</v>
      </c>
      <c r="H313" s="28">
        <v>0.36</v>
      </c>
      <c r="I313" s="28">
        <v>12.51</v>
      </c>
      <c r="J313" s="28">
        <v>58.013999999999996</v>
      </c>
      <c r="K313" s="29" t="s">
        <v>100</v>
      </c>
      <c r="L313" s="28">
        <v>1.75</v>
      </c>
    </row>
    <row r="314" spans="1:12" ht="15">
      <c r="A314" s="25"/>
      <c r="B314" s="26"/>
      <c r="C314" s="6"/>
      <c r="D314" s="2"/>
      <c r="E314" s="27"/>
      <c r="F314" s="28"/>
      <c r="G314" s="28"/>
      <c r="H314" s="28"/>
      <c r="I314" s="28"/>
      <c r="J314" s="28"/>
      <c r="K314" s="29"/>
      <c r="L314" s="28"/>
    </row>
    <row r="315" spans="1:12" ht="15">
      <c r="A315" s="25"/>
      <c r="B315" s="26"/>
      <c r="C315" s="6"/>
      <c r="D315" s="2"/>
      <c r="E315" s="27"/>
      <c r="F315" s="28"/>
      <c r="G315" s="28"/>
      <c r="H315" s="28"/>
      <c r="I315" s="28"/>
      <c r="J315" s="28"/>
      <c r="K315" s="29"/>
      <c r="L315" s="28"/>
    </row>
    <row r="316" spans="1:12" ht="15">
      <c r="A316" s="30"/>
      <c r="B316" s="31"/>
      <c r="C316" s="4"/>
      <c r="D316" s="32" t="s">
        <v>32</v>
      </c>
      <c r="E316" s="33"/>
      <c r="F316" s="34">
        <f>F315+F314+F313+F312+F311+F310+F309+F308+F307</f>
        <v>810</v>
      </c>
      <c r="G316" s="34">
        <f t="shared" ref="G316" si="63">SUM(G307:G315)</f>
        <v>24.57</v>
      </c>
      <c r="H316" s="34">
        <f t="shared" ref="H316:J316" si="64">SUM(H307:H315)</f>
        <v>19.68</v>
      </c>
      <c r="I316" s="34">
        <f t="shared" si="64"/>
        <v>112.47000000000001</v>
      </c>
      <c r="J316" s="34">
        <f t="shared" si="64"/>
        <v>718.28950273333339</v>
      </c>
      <c r="K316" s="35"/>
      <c r="L316" s="34">
        <f>L315+L314+L313+L312+L311+L310+L309+L308+L307</f>
        <v>147.79</v>
      </c>
    </row>
    <row r="317" spans="1:12" ht="15.75" thickBot="1">
      <c r="A317" s="38">
        <f>A299</f>
        <v>2</v>
      </c>
      <c r="B317" s="39">
        <f>B299</f>
        <v>1</v>
      </c>
      <c r="C317" s="66" t="s">
        <v>4</v>
      </c>
      <c r="D317" s="67"/>
      <c r="E317" s="40"/>
      <c r="F317" s="41">
        <f>F306+F316</f>
        <v>1425</v>
      </c>
      <c r="G317" s="41">
        <f t="shared" ref="G317:L317" si="65">G306+G316</f>
        <v>42.18</v>
      </c>
      <c r="H317" s="41">
        <f t="shared" si="65"/>
        <v>31.299999999999997</v>
      </c>
      <c r="I317" s="41">
        <f t="shared" si="65"/>
        <v>184.34000000000003</v>
      </c>
      <c r="J317" s="41">
        <f t="shared" si="65"/>
        <v>1176.3269347333335</v>
      </c>
      <c r="K317" s="41"/>
      <c r="L317" s="41">
        <f t="shared" si="65"/>
        <v>246.31</v>
      </c>
    </row>
    <row r="318" spans="1:12" ht="15">
      <c r="A318" s="42">
        <v>2</v>
      </c>
      <c r="B318" s="26">
        <v>2</v>
      </c>
      <c r="C318" s="11" t="s">
        <v>19</v>
      </c>
      <c r="D318" s="1" t="s">
        <v>20</v>
      </c>
      <c r="E318" s="22" t="s">
        <v>139</v>
      </c>
      <c r="F318" s="23">
        <v>100</v>
      </c>
      <c r="G318" s="23">
        <v>10.48</v>
      </c>
      <c r="H318" s="23">
        <v>10.07</v>
      </c>
      <c r="I318" s="23">
        <v>2.19</v>
      </c>
      <c r="J318" s="23">
        <v>141.13043999999996</v>
      </c>
      <c r="K318" s="24" t="s">
        <v>141</v>
      </c>
      <c r="L318" s="23">
        <v>62.97</v>
      </c>
    </row>
    <row r="319" spans="1:12" ht="15">
      <c r="A319" s="42"/>
      <c r="B319" s="26"/>
      <c r="C319" s="6"/>
      <c r="D319" s="2" t="s">
        <v>28</v>
      </c>
      <c r="E319" s="27" t="s">
        <v>74</v>
      </c>
      <c r="F319" s="28">
        <v>180</v>
      </c>
      <c r="G319" s="28">
        <v>5.66</v>
      </c>
      <c r="H319" s="28">
        <v>3.17</v>
      </c>
      <c r="I319" s="28">
        <v>36.380000000000003</v>
      </c>
      <c r="J319" s="28">
        <v>196.20285280000002</v>
      </c>
      <c r="K319" s="29" t="s">
        <v>105</v>
      </c>
      <c r="L319" s="28">
        <v>17.100000000000001</v>
      </c>
    </row>
    <row r="320" spans="1:12" ht="15">
      <c r="A320" s="42"/>
      <c r="B320" s="26"/>
      <c r="C320" s="6"/>
      <c r="D320" s="3" t="s">
        <v>21</v>
      </c>
      <c r="E320" s="27" t="s">
        <v>106</v>
      </c>
      <c r="F320" s="28" t="s">
        <v>41</v>
      </c>
      <c r="G320" s="28">
        <v>0.2</v>
      </c>
      <c r="H320" s="28">
        <v>0.05</v>
      </c>
      <c r="I320" s="28">
        <v>5.03</v>
      </c>
      <c r="J320" s="28">
        <v>20.17454</v>
      </c>
      <c r="K320" s="29" t="s">
        <v>128</v>
      </c>
      <c r="L320" s="28">
        <v>3.57</v>
      </c>
    </row>
    <row r="321" spans="1:12" ht="15">
      <c r="A321" s="42"/>
      <c r="B321" s="26"/>
      <c r="C321" s="6"/>
      <c r="D321" s="3" t="s">
        <v>22</v>
      </c>
      <c r="E321" s="27" t="s">
        <v>97</v>
      </c>
      <c r="F321" s="28">
        <v>35</v>
      </c>
      <c r="G321" s="28">
        <v>2.7</v>
      </c>
      <c r="H321" s="28">
        <v>1.05</v>
      </c>
      <c r="I321" s="28">
        <v>18.66</v>
      </c>
      <c r="J321" s="28">
        <v>94.331999999999979</v>
      </c>
      <c r="K321" s="29" t="s">
        <v>100</v>
      </c>
      <c r="L321" s="28">
        <v>3.79</v>
      </c>
    </row>
    <row r="322" spans="1:12" ht="15">
      <c r="A322" s="42"/>
      <c r="B322" s="26"/>
      <c r="C322" s="6"/>
      <c r="D322" s="3" t="s">
        <v>23</v>
      </c>
      <c r="E322" s="27"/>
      <c r="F322" s="28"/>
      <c r="G322" s="28"/>
      <c r="H322" s="28"/>
      <c r="I322" s="28"/>
      <c r="J322" s="28"/>
      <c r="K322" s="29"/>
      <c r="L322" s="28"/>
    </row>
    <row r="323" spans="1:12" ht="15">
      <c r="A323" s="42"/>
      <c r="B323" s="26"/>
      <c r="C323" s="6"/>
      <c r="D323" s="2" t="s">
        <v>25</v>
      </c>
      <c r="E323" s="27" t="s">
        <v>138</v>
      </c>
      <c r="F323" s="28">
        <v>100</v>
      </c>
      <c r="G323" s="28">
        <v>0.83</v>
      </c>
      <c r="H323" s="28">
        <v>3.58</v>
      </c>
      <c r="I323" s="28">
        <v>5.41</v>
      </c>
      <c r="J323" s="28">
        <v>53.918487503999991</v>
      </c>
      <c r="K323" s="29" t="s">
        <v>140</v>
      </c>
      <c r="L323" s="28">
        <v>11.09</v>
      </c>
    </row>
    <row r="324" spans="1:12" ht="15">
      <c r="A324" s="42"/>
      <c r="B324" s="26"/>
      <c r="C324" s="6"/>
      <c r="D324" s="2" t="s">
        <v>31</v>
      </c>
      <c r="E324" s="27"/>
      <c r="F324" s="28"/>
      <c r="G324" s="28"/>
      <c r="H324" s="28"/>
      <c r="I324" s="28"/>
      <c r="J324" s="28"/>
      <c r="K324" s="29"/>
      <c r="L324" s="28"/>
    </row>
    <row r="325" spans="1:12" ht="15">
      <c r="A325" s="43"/>
      <c r="B325" s="31"/>
      <c r="C325" s="4"/>
      <c r="D325" s="32" t="s">
        <v>32</v>
      </c>
      <c r="E325" s="33"/>
      <c r="F325" s="34">
        <f>F324+F323+F322+F321+F320+F319+F318</f>
        <v>615</v>
      </c>
      <c r="G325" s="34">
        <f t="shared" ref="G325" si="66">SUM(G318:G324)</f>
        <v>19.869999999999997</v>
      </c>
      <c r="H325" s="34">
        <f t="shared" ref="H325:J325" si="67">SUM(H318:H324)</f>
        <v>17.920000000000002</v>
      </c>
      <c r="I325" s="34">
        <f t="shared" si="67"/>
        <v>67.67</v>
      </c>
      <c r="J325" s="34">
        <f t="shared" si="67"/>
        <v>505.75832030399994</v>
      </c>
      <c r="K325" s="35"/>
      <c r="L325" s="34">
        <f>L324+L323+L322+L321+L320+L319+L318</f>
        <v>98.52</v>
      </c>
    </row>
    <row r="326" spans="1:12" ht="15">
      <c r="A326" s="37">
        <f>A318</f>
        <v>2</v>
      </c>
      <c r="B326" s="37">
        <f>B318</f>
        <v>2</v>
      </c>
      <c r="C326" s="5" t="s">
        <v>24</v>
      </c>
      <c r="D326" s="3" t="s">
        <v>25</v>
      </c>
      <c r="E326" s="27"/>
      <c r="F326" s="28"/>
      <c r="G326" s="28"/>
      <c r="H326" s="28"/>
      <c r="I326" s="28"/>
      <c r="J326" s="28"/>
      <c r="K326" s="29"/>
      <c r="L326" s="28"/>
    </row>
    <row r="327" spans="1:12" ht="15">
      <c r="A327" s="42"/>
      <c r="B327" s="26"/>
      <c r="C327" s="6"/>
      <c r="D327" s="3" t="s">
        <v>26</v>
      </c>
      <c r="E327" s="27" t="s">
        <v>79</v>
      </c>
      <c r="F327" s="28">
        <v>250</v>
      </c>
      <c r="G327" s="28">
        <v>1.97</v>
      </c>
      <c r="H327" s="28">
        <v>4.34</v>
      </c>
      <c r="I327" s="28">
        <v>15.02</v>
      </c>
      <c r="J327" s="28">
        <v>104.93762</v>
      </c>
      <c r="K327" s="29" t="s">
        <v>80</v>
      </c>
      <c r="L327" s="28">
        <v>24.16</v>
      </c>
    </row>
    <row r="328" spans="1:12" ht="15">
      <c r="A328" s="42"/>
      <c r="B328" s="26"/>
      <c r="C328" s="6"/>
      <c r="D328" s="3" t="s">
        <v>27</v>
      </c>
      <c r="E328" s="27" t="s">
        <v>112</v>
      </c>
      <c r="F328" s="28">
        <v>100</v>
      </c>
      <c r="G328" s="28">
        <v>10.18</v>
      </c>
      <c r="H328" s="28">
        <v>19.399999999999999</v>
      </c>
      <c r="I328" s="28">
        <v>5.77</v>
      </c>
      <c r="J328" s="28">
        <v>238.83106499999997</v>
      </c>
      <c r="K328" s="29" t="s">
        <v>116</v>
      </c>
      <c r="L328" s="28">
        <v>77.5</v>
      </c>
    </row>
    <row r="329" spans="1:12" ht="15">
      <c r="A329" s="42"/>
      <c r="B329" s="26"/>
      <c r="C329" s="6"/>
      <c r="D329" s="3" t="s">
        <v>28</v>
      </c>
      <c r="E329" s="27" t="s">
        <v>48</v>
      </c>
      <c r="F329" s="28">
        <v>180</v>
      </c>
      <c r="G329" s="28">
        <v>3.11</v>
      </c>
      <c r="H329" s="28">
        <v>3.67</v>
      </c>
      <c r="I329" s="28">
        <v>22.07</v>
      </c>
      <c r="J329" s="28">
        <v>132.58571249999997</v>
      </c>
      <c r="K329" s="29" t="s">
        <v>70</v>
      </c>
      <c r="L329" s="28">
        <v>28.89</v>
      </c>
    </row>
    <row r="330" spans="1:12" ht="15">
      <c r="A330" s="42"/>
      <c r="B330" s="26"/>
      <c r="C330" s="6"/>
      <c r="D330" s="3" t="s">
        <v>29</v>
      </c>
      <c r="E330" s="27" t="s">
        <v>98</v>
      </c>
      <c r="F330" s="28">
        <v>200</v>
      </c>
      <c r="G330" s="28">
        <v>0.24</v>
      </c>
      <c r="H330" s="28">
        <v>0.05</v>
      </c>
      <c r="I330" s="28">
        <v>0.39</v>
      </c>
      <c r="J330" s="28">
        <v>3.41588</v>
      </c>
      <c r="K330" s="29" t="s">
        <v>101</v>
      </c>
      <c r="L330" s="28">
        <v>6.4</v>
      </c>
    </row>
    <row r="331" spans="1:12" ht="15">
      <c r="A331" s="42"/>
      <c r="B331" s="26"/>
      <c r="C331" s="6"/>
      <c r="D331" s="3" t="s">
        <v>30</v>
      </c>
      <c r="E331" s="27" t="s">
        <v>82</v>
      </c>
      <c r="F331" s="28">
        <v>40</v>
      </c>
      <c r="G331" s="28">
        <v>2.64</v>
      </c>
      <c r="H331" s="28">
        <v>0.26</v>
      </c>
      <c r="I331" s="28">
        <v>18.760000000000002</v>
      </c>
      <c r="J331" s="28">
        <v>89.560399999999987</v>
      </c>
      <c r="K331" s="29" t="s">
        <v>100</v>
      </c>
      <c r="L331" s="28">
        <v>2.59</v>
      </c>
    </row>
    <row r="332" spans="1:12" ht="15">
      <c r="A332" s="42"/>
      <c r="B332" s="26"/>
      <c r="C332" s="6"/>
      <c r="D332" s="3" t="s">
        <v>31</v>
      </c>
      <c r="E332" s="27" t="s">
        <v>43</v>
      </c>
      <c r="F332" s="28">
        <v>20</v>
      </c>
      <c r="G332" s="28">
        <v>1.32</v>
      </c>
      <c r="H332" s="28">
        <v>0.24</v>
      </c>
      <c r="I332" s="28">
        <v>8.34</v>
      </c>
      <c r="J332" s="28">
        <v>38.676000000000002</v>
      </c>
      <c r="K332" s="29" t="s">
        <v>100</v>
      </c>
      <c r="L332" s="28">
        <v>1.1599999999999999</v>
      </c>
    </row>
    <row r="333" spans="1:12" ht="15">
      <c r="A333" s="42"/>
      <c r="B333" s="26"/>
      <c r="C333" s="6"/>
      <c r="D333" s="2"/>
      <c r="E333" s="17" t="s">
        <v>121</v>
      </c>
      <c r="F333" s="28">
        <v>40</v>
      </c>
      <c r="G333" s="28">
        <v>3.26</v>
      </c>
      <c r="H333" s="28">
        <v>3.85</v>
      </c>
      <c r="I333" s="28">
        <v>28.34</v>
      </c>
      <c r="J333" s="28">
        <v>158.47215286666676</v>
      </c>
      <c r="K333" s="29" t="s">
        <v>142</v>
      </c>
      <c r="L333" s="28">
        <v>7.09</v>
      </c>
    </row>
    <row r="334" spans="1:12" ht="15">
      <c r="A334" s="42"/>
      <c r="B334" s="26"/>
      <c r="C334" s="6"/>
      <c r="D334" s="2" t="s">
        <v>86</v>
      </c>
      <c r="E334" s="27"/>
      <c r="F334" s="28"/>
      <c r="G334" s="28"/>
      <c r="H334" s="28"/>
      <c r="I334" s="28"/>
      <c r="J334" s="28"/>
      <c r="K334" s="29"/>
      <c r="L334" s="28"/>
    </row>
    <row r="335" spans="1:12" ht="15">
      <c r="A335" s="43"/>
      <c r="B335" s="31"/>
      <c r="C335" s="4"/>
      <c r="D335" s="32" t="s">
        <v>32</v>
      </c>
      <c r="E335" s="33"/>
      <c r="F335" s="34">
        <f>F334+F333+F332+F331+F330+F329+F328+F327+F326</f>
        <v>830</v>
      </c>
      <c r="G335" s="34">
        <f t="shared" ref="G335" si="68">SUM(G326:G334)</f>
        <v>22.72</v>
      </c>
      <c r="H335" s="34">
        <f t="shared" ref="H335:J335" si="69">SUM(H326:H334)</f>
        <v>31.81</v>
      </c>
      <c r="I335" s="34">
        <f t="shared" si="69"/>
        <v>98.690000000000012</v>
      </c>
      <c r="J335" s="34">
        <f t="shared" si="69"/>
        <v>766.47883036666667</v>
      </c>
      <c r="K335" s="35"/>
      <c r="L335" s="34">
        <f>L334+L333+L332+L331+L330+L329+L328+L327+L326</f>
        <v>147.79</v>
      </c>
    </row>
    <row r="336" spans="1:12" ht="15.75" thickBot="1">
      <c r="A336" s="44">
        <f>A318</f>
        <v>2</v>
      </c>
      <c r="B336" s="44">
        <f>B318</f>
        <v>2</v>
      </c>
      <c r="C336" s="66" t="s">
        <v>4</v>
      </c>
      <c r="D336" s="67"/>
      <c r="E336" s="40"/>
      <c r="F336" s="41">
        <f>F325+F335</f>
        <v>1445</v>
      </c>
      <c r="G336" s="41">
        <f t="shared" ref="G336:L336" si="70">G325+G335</f>
        <v>42.589999999999996</v>
      </c>
      <c r="H336" s="41">
        <f t="shared" si="70"/>
        <v>49.730000000000004</v>
      </c>
      <c r="I336" s="41">
        <f t="shared" si="70"/>
        <v>166.36</v>
      </c>
      <c r="J336" s="41">
        <f t="shared" si="70"/>
        <v>1272.2371506706666</v>
      </c>
      <c r="K336" s="41"/>
      <c r="L336" s="41">
        <f t="shared" si="70"/>
        <v>246.31</v>
      </c>
    </row>
    <row r="337" spans="1:12" ht="25.5">
      <c r="A337" s="20">
        <v>2</v>
      </c>
      <c r="B337" s="21">
        <v>3</v>
      </c>
      <c r="C337" s="11" t="s">
        <v>19</v>
      </c>
      <c r="D337" s="1" t="s">
        <v>20</v>
      </c>
      <c r="E337" s="14" t="s">
        <v>163</v>
      </c>
      <c r="F337" s="23">
        <v>200</v>
      </c>
      <c r="G337" s="23">
        <v>19.010000000000002</v>
      </c>
      <c r="H337" s="23">
        <v>6.63</v>
      </c>
      <c r="I337" s="23">
        <v>39.520000000000003</v>
      </c>
      <c r="J337" s="23">
        <v>369.44</v>
      </c>
      <c r="K337" s="24" t="s">
        <v>78</v>
      </c>
      <c r="L337" s="23">
        <v>65.47</v>
      </c>
    </row>
    <row r="338" spans="1:12" ht="15">
      <c r="A338" s="25"/>
      <c r="B338" s="26"/>
      <c r="C338" s="6"/>
      <c r="D338" s="2" t="s">
        <v>28</v>
      </c>
      <c r="E338" s="27"/>
      <c r="F338" s="28"/>
      <c r="G338" s="28"/>
      <c r="H338" s="28"/>
      <c r="I338" s="28"/>
      <c r="J338" s="28"/>
      <c r="K338" s="29"/>
      <c r="L338" s="28"/>
    </row>
    <row r="339" spans="1:12" ht="15">
      <c r="A339" s="25"/>
      <c r="B339" s="26"/>
      <c r="C339" s="6"/>
      <c r="D339" s="3" t="s">
        <v>21</v>
      </c>
      <c r="E339" s="27" t="s">
        <v>106</v>
      </c>
      <c r="F339" s="28" t="s">
        <v>41</v>
      </c>
      <c r="G339" s="28">
        <v>0.2</v>
      </c>
      <c r="H339" s="28">
        <v>0.72</v>
      </c>
      <c r="I339" s="28">
        <v>5.03</v>
      </c>
      <c r="J339" s="28">
        <v>20.17454</v>
      </c>
      <c r="K339" s="29" t="s">
        <v>128</v>
      </c>
      <c r="L339" s="28">
        <v>3.57</v>
      </c>
    </row>
    <row r="340" spans="1:12" ht="15">
      <c r="A340" s="25"/>
      <c r="B340" s="26"/>
      <c r="C340" s="6"/>
      <c r="D340" s="3" t="s">
        <v>22</v>
      </c>
      <c r="E340" s="27" t="s">
        <v>97</v>
      </c>
      <c r="F340" s="28">
        <v>50</v>
      </c>
      <c r="G340" s="28">
        <v>2.31</v>
      </c>
      <c r="H340" s="28">
        <v>1.2</v>
      </c>
      <c r="I340" s="28">
        <v>15.99</v>
      </c>
      <c r="J340" s="28">
        <v>80.855999999999995</v>
      </c>
      <c r="K340" s="29" t="s">
        <v>100</v>
      </c>
      <c r="L340" s="28">
        <v>5.41</v>
      </c>
    </row>
    <row r="341" spans="1:12" ht="15">
      <c r="A341" s="25"/>
      <c r="B341" s="26"/>
      <c r="C341" s="6"/>
      <c r="D341" s="3" t="s">
        <v>23</v>
      </c>
      <c r="E341" s="27" t="s">
        <v>107</v>
      </c>
      <c r="F341" s="28" t="s">
        <v>38</v>
      </c>
      <c r="G341" s="28">
        <v>0.4</v>
      </c>
      <c r="H341" s="28"/>
      <c r="I341" s="28">
        <v>11.6</v>
      </c>
      <c r="J341" s="28">
        <v>48.68</v>
      </c>
      <c r="K341" s="29" t="s">
        <v>100</v>
      </c>
      <c r="L341" s="28">
        <v>24.07</v>
      </c>
    </row>
    <row r="342" spans="1:12" ht="15">
      <c r="A342" s="25"/>
      <c r="B342" s="26"/>
      <c r="C342" s="6"/>
      <c r="D342" s="2" t="s">
        <v>49</v>
      </c>
      <c r="E342" s="27"/>
      <c r="F342" s="28"/>
      <c r="G342" s="28"/>
      <c r="H342" s="28"/>
      <c r="I342" s="28"/>
      <c r="J342" s="28"/>
      <c r="K342" s="29"/>
      <c r="L342" s="28"/>
    </row>
    <row r="343" spans="1:12" ht="15">
      <c r="A343" s="25"/>
      <c r="B343" s="26"/>
      <c r="C343" s="6"/>
      <c r="D343" s="2" t="s">
        <v>31</v>
      </c>
      <c r="E343" s="27"/>
      <c r="F343" s="28"/>
      <c r="G343" s="28"/>
      <c r="H343" s="28"/>
      <c r="I343" s="28"/>
      <c r="J343" s="28"/>
      <c r="K343" s="29"/>
      <c r="L343" s="28"/>
    </row>
    <row r="344" spans="1:12" ht="15">
      <c r="A344" s="30"/>
      <c r="B344" s="31"/>
      <c r="C344" s="4"/>
      <c r="D344" s="32" t="s">
        <v>32</v>
      </c>
      <c r="E344" s="33"/>
      <c r="F344" s="34">
        <f>F343+F342+F341+F340+F339+F338+F337</f>
        <v>550</v>
      </c>
      <c r="G344" s="34">
        <f t="shared" ref="G344" si="71">SUM(G337:G343)</f>
        <v>21.919999999999998</v>
      </c>
      <c r="H344" s="34">
        <f t="shared" ref="H344:J344" si="72">SUM(H337:H343)</f>
        <v>8.5499999999999989</v>
      </c>
      <c r="I344" s="34">
        <f t="shared" si="72"/>
        <v>72.14</v>
      </c>
      <c r="J344" s="34">
        <f t="shared" si="72"/>
        <v>519.15053999999998</v>
      </c>
      <c r="K344" s="35"/>
      <c r="L344" s="34">
        <f>L343+L342+L341+L340+L339+L338+L337</f>
        <v>98.52</v>
      </c>
    </row>
    <row r="345" spans="1:12" ht="15">
      <c r="A345" s="36">
        <f>A337</f>
        <v>2</v>
      </c>
      <c r="B345" s="37">
        <f>B337</f>
        <v>3</v>
      </c>
      <c r="C345" s="5" t="s">
        <v>24</v>
      </c>
      <c r="D345" s="3" t="s">
        <v>25</v>
      </c>
      <c r="E345" s="27"/>
      <c r="F345" s="28"/>
      <c r="G345" s="28"/>
      <c r="H345" s="28"/>
      <c r="I345" s="28"/>
      <c r="J345" s="28"/>
      <c r="K345" s="29"/>
      <c r="L345" s="28"/>
    </row>
    <row r="346" spans="1:12" ht="15">
      <c r="A346" s="25"/>
      <c r="B346" s="26"/>
      <c r="C346" s="6"/>
      <c r="D346" s="3" t="s">
        <v>26</v>
      </c>
      <c r="E346" s="27" t="s">
        <v>144</v>
      </c>
      <c r="F346" s="28">
        <v>250</v>
      </c>
      <c r="G346" s="28">
        <v>1.5</v>
      </c>
      <c r="H346" s="28">
        <v>0.5</v>
      </c>
      <c r="I346" s="28">
        <v>4.18</v>
      </c>
      <c r="J346" s="28">
        <v>8.86</v>
      </c>
      <c r="K346" s="29" t="s">
        <v>146</v>
      </c>
      <c r="L346" s="28">
        <v>22.06</v>
      </c>
    </row>
    <row r="347" spans="1:12" ht="15">
      <c r="A347" s="25"/>
      <c r="B347" s="26"/>
      <c r="C347" s="6"/>
      <c r="D347" s="3" t="s">
        <v>27</v>
      </c>
      <c r="E347" s="17" t="s">
        <v>155</v>
      </c>
      <c r="F347" s="28">
        <v>100</v>
      </c>
      <c r="G347" s="28">
        <v>10.44</v>
      </c>
      <c r="H347" s="28">
        <v>7.16</v>
      </c>
      <c r="I347" s="28">
        <v>24.1</v>
      </c>
      <c r="J347" s="28">
        <v>4.79</v>
      </c>
      <c r="K347" s="29" t="s">
        <v>122</v>
      </c>
      <c r="L347" s="28">
        <v>91.01</v>
      </c>
    </row>
    <row r="348" spans="1:12" ht="15">
      <c r="A348" s="25"/>
      <c r="B348" s="26"/>
      <c r="C348" s="6"/>
      <c r="D348" s="3" t="s">
        <v>28</v>
      </c>
      <c r="E348" s="27" t="s">
        <v>120</v>
      </c>
      <c r="F348" s="28">
        <v>180</v>
      </c>
      <c r="G348" s="28">
        <v>6.58</v>
      </c>
      <c r="H348" s="28">
        <v>0.73</v>
      </c>
      <c r="I348" s="28">
        <v>1.72</v>
      </c>
      <c r="J348" s="28">
        <v>34.47</v>
      </c>
      <c r="K348" s="29" t="s">
        <v>123</v>
      </c>
      <c r="L348" s="28">
        <v>19.29</v>
      </c>
    </row>
    <row r="349" spans="1:12" ht="15">
      <c r="A349" s="25"/>
      <c r="B349" s="26"/>
      <c r="C349" s="6"/>
      <c r="D349" s="3" t="s">
        <v>29</v>
      </c>
      <c r="E349" s="27" t="s">
        <v>103</v>
      </c>
      <c r="F349" s="28" t="s">
        <v>41</v>
      </c>
      <c r="G349" s="28">
        <v>1.02</v>
      </c>
      <c r="H349" s="28">
        <v>6.05</v>
      </c>
      <c r="I349" s="28">
        <v>0.06</v>
      </c>
      <c r="J349" s="28">
        <v>18.29</v>
      </c>
      <c r="K349" s="29" t="s">
        <v>85</v>
      </c>
      <c r="L349" s="28">
        <v>10.74</v>
      </c>
    </row>
    <row r="350" spans="1:12" ht="15">
      <c r="A350" s="25"/>
      <c r="B350" s="26"/>
      <c r="C350" s="6"/>
      <c r="D350" s="3" t="s">
        <v>30</v>
      </c>
      <c r="E350" s="27" t="s">
        <v>82</v>
      </c>
      <c r="F350" s="28">
        <v>50</v>
      </c>
      <c r="G350" s="28">
        <v>2.64</v>
      </c>
      <c r="H350" s="28">
        <v>0</v>
      </c>
      <c r="I350" s="28">
        <v>0.26</v>
      </c>
      <c r="J350" s="28">
        <v>18.760000000000002</v>
      </c>
      <c r="K350" s="29" t="s">
        <v>100</v>
      </c>
      <c r="L350" s="28">
        <v>3.24</v>
      </c>
    </row>
    <row r="351" spans="1:12" ht="15">
      <c r="A351" s="25"/>
      <c r="B351" s="26"/>
      <c r="C351" s="6"/>
      <c r="D351" s="3" t="s">
        <v>31</v>
      </c>
      <c r="E351" s="27" t="s">
        <v>43</v>
      </c>
      <c r="F351" s="28" t="s">
        <v>145</v>
      </c>
      <c r="G351" s="28">
        <v>1.65</v>
      </c>
      <c r="H351" s="28">
        <v>0.72</v>
      </c>
      <c r="I351" s="28">
        <v>0.3</v>
      </c>
      <c r="J351" s="28">
        <v>10.43</v>
      </c>
      <c r="K351" s="29" t="s">
        <v>100</v>
      </c>
      <c r="L351" s="28">
        <v>1.45</v>
      </c>
    </row>
    <row r="352" spans="1:12" ht="15">
      <c r="A352" s="25"/>
      <c r="B352" s="26"/>
      <c r="C352" s="6"/>
      <c r="D352" s="2"/>
      <c r="E352" s="27"/>
      <c r="F352" s="28"/>
      <c r="G352" s="28"/>
      <c r="H352" s="28"/>
      <c r="I352" s="28"/>
      <c r="J352" s="28"/>
      <c r="K352" s="29"/>
      <c r="L352" s="28"/>
    </row>
    <row r="353" spans="1:12" ht="15">
      <c r="A353" s="25"/>
      <c r="B353" s="26"/>
      <c r="C353" s="6"/>
      <c r="D353" s="2"/>
      <c r="E353" s="27"/>
      <c r="F353" s="28"/>
      <c r="G353" s="28"/>
      <c r="H353" s="28"/>
      <c r="I353" s="28"/>
      <c r="J353" s="28"/>
      <c r="K353" s="29"/>
      <c r="L353" s="28"/>
    </row>
    <row r="354" spans="1:12" ht="15">
      <c r="A354" s="30"/>
      <c r="B354" s="31"/>
      <c r="C354" s="4"/>
      <c r="D354" s="32" t="s">
        <v>32</v>
      </c>
      <c r="E354" s="33"/>
      <c r="F354" s="34">
        <f>F353+F352+F351+F350+F349+F348+F347+F346+F345</f>
        <v>805</v>
      </c>
      <c r="G354" s="34">
        <f t="shared" ref="G354" si="73">SUM(G345:G353)</f>
        <v>23.83</v>
      </c>
      <c r="H354" s="34">
        <f t="shared" ref="H354:J354" si="74">SUM(H345:H353)</f>
        <v>15.160000000000002</v>
      </c>
      <c r="I354" s="34">
        <f t="shared" si="74"/>
        <v>30.62</v>
      </c>
      <c r="J354" s="34">
        <f t="shared" si="74"/>
        <v>95.6</v>
      </c>
      <c r="K354" s="35"/>
      <c r="L354" s="34">
        <f>L353+L352+L351+L350+L349+L348+L347+L346+L345</f>
        <v>147.79</v>
      </c>
    </row>
    <row r="355" spans="1:12" ht="15.75" thickBot="1">
      <c r="A355" s="38">
        <f>A337</f>
        <v>2</v>
      </c>
      <c r="B355" s="39">
        <f>B337</f>
        <v>3</v>
      </c>
      <c r="C355" s="66" t="s">
        <v>4</v>
      </c>
      <c r="D355" s="67"/>
      <c r="E355" s="40"/>
      <c r="F355" s="41">
        <f>F344+F354</f>
        <v>1355</v>
      </c>
      <c r="G355" s="41">
        <f t="shared" ref="G355:L355" si="75">G344+G354</f>
        <v>45.75</v>
      </c>
      <c r="H355" s="41">
        <f t="shared" si="75"/>
        <v>23.71</v>
      </c>
      <c r="I355" s="41">
        <f t="shared" si="75"/>
        <v>102.76</v>
      </c>
      <c r="J355" s="41">
        <f t="shared" si="75"/>
        <v>614.75054</v>
      </c>
      <c r="K355" s="41"/>
      <c r="L355" s="41">
        <f t="shared" si="75"/>
        <v>246.31</v>
      </c>
    </row>
    <row r="356" spans="1:12" ht="15">
      <c r="A356" s="20">
        <v>2</v>
      </c>
      <c r="B356" s="21">
        <v>4</v>
      </c>
      <c r="C356" s="11" t="s">
        <v>19</v>
      </c>
      <c r="D356" s="1" t="s">
        <v>20</v>
      </c>
      <c r="E356" s="14" t="s">
        <v>158</v>
      </c>
      <c r="F356" s="23">
        <v>100</v>
      </c>
      <c r="G356" s="23">
        <v>11.31</v>
      </c>
      <c r="H356" s="23">
        <v>17.5</v>
      </c>
      <c r="I356" s="23">
        <v>2.23</v>
      </c>
      <c r="J356" s="23">
        <v>315.12</v>
      </c>
      <c r="K356" s="24" t="s">
        <v>94</v>
      </c>
      <c r="L356" s="23">
        <v>53.12</v>
      </c>
    </row>
    <row r="357" spans="1:12" ht="15">
      <c r="A357" s="25"/>
      <c r="B357" s="26"/>
      <c r="C357" s="6"/>
      <c r="D357" s="2" t="s">
        <v>28</v>
      </c>
      <c r="E357" s="27" t="s">
        <v>48</v>
      </c>
      <c r="F357" s="28">
        <v>200</v>
      </c>
      <c r="G357" s="28">
        <v>3.11</v>
      </c>
      <c r="H357" s="28"/>
      <c r="I357" s="28">
        <v>22.07</v>
      </c>
      <c r="J357" s="28">
        <v>132.58571249999997</v>
      </c>
      <c r="K357" s="29" t="s">
        <v>70</v>
      </c>
      <c r="L357" s="28">
        <v>34.67</v>
      </c>
    </row>
    <row r="358" spans="1:12" ht="15">
      <c r="A358" s="25"/>
      <c r="B358" s="26"/>
      <c r="C358" s="6"/>
      <c r="D358" s="3" t="s">
        <v>21</v>
      </c>
      <c r="E358" s="27" t="s">
        <v>98</v>
      </c>
      <c r="F358" s="28" t="s">
        <v>41</v>
      </c>
      <c r="G358" s="28">
        <v>0.24</v>
      </c>
      <c r="H358" s="28">
        <v>0</v>
      </c>
      <c r="I358" s="28">
        <v>0.39</v>
      </c>
      <c r="J358" s="28">
        <v>3.41588</v>
      </c>
      <c r="K358" s="29" t="s">
        <v>101</v>
      </c>
      <c r="L358" s="28">
        <v>6.4</v>
      </c>
    </row>
    <row r="359" spans="1:12" ht="15">
      <c r="A359" s="25"/>
      <c r="B359" s="26"/>
      <c r="C359" s="6"/>
      <c r="D359" s="3" t="s">
        <v>22</v>
      </c>
      <c r="E359" s="27" t="s">
        <v>97</v>
      </c>
      <c r="F359" s="28">
        <v>40</v>
      </c>
      <c r="G359" s="28">
        <v>2.31</v>
      </c>
      <c r="H359" s="28">
        <v>1.76</v>
      </c>
      <c r="I359" s="28">
        <v>15.99</v>
      </c>
      <c r="J359" s="28">
        <v>80.855999999999995</v>
      </c>
      <c r="K359" s="29" t="s">
        <v>100</v>
      </c>
      <c r="L359" s="28">
        <v>4.33</v>
      </c>
    </row>
    <row r="360" spans="1:12" ht="15">
      <c r="A360" s="25"/>
      <c r="B360" s="26"/>
      <c r="C360" s="6"/>
      <c r="D360" s="3" t="s">
        <v>23</v>
      </c>
      <c r="E360" s="27"/>
      <c r="F360" s="28"/>
      <c r="G360" s="28"/>
      <c r="H360" s="28"/>
      <c r="I360" s="28"/>
      <c r="J360" s="28"/>
      <c r="K360" s="29"/>
      <c r="L360" s="28"/>
    </row>
    <row r="361" spans="1:12" ht="15">
      <c r="A361" s="25"/>
      <c r="B361" s="26"/>
      <c r="C361" s="6"/>
      <c r="D361" s="2" t="s">
        <v>49</v>
      </c>
      <c r="E361" s="27"/>
      <c r="F361" s="28"/>
      <c r="G361" s="28"/>
      <c r="H361" s="28"/>
      <c r="I361" s="28"/>
      <c r="J361" s="28"/>
      <c r="K361" s="29"/>
      <c r="L361" s="28"/>
    </row>
    <row r="362" spans="1:12" ht="15">
      <c r="A362" s="25"/>
      <c r="B362" s="26"/>
      <c r="C362" s="6"/>
      <c r="D362" s="2" t="s">
        <v>22</v>
      </c>
      <c r="E362" s="27"/>
      <c r="F362" s="28"/>
      <c r="G362" s="28"/>
      <c r="H362" s="28"/>
      <c r="I362" s="28"/>
      <c r="J362" s="28"/>
      <c r="K362" s="29"/>
      <c r="L362" s="28"/>
    </row>
    <row r="363" spans="1:12" ht="15">
      <c r="A363" s="30"/>
      <c r="B363" s="31"/>
      <c r="C363" s="4"/>
      <c r="D363" s="32" t="s">
        <v>32</v>
      </c>
      <c r="E363" s="33"/>
      <c r="F363" s="34">
        <f>F362+F361+F360+F359+F358+F357+F356</f>
        <v>540</v>
      </c>
      <c r="G363" s="34">
        <f t="shared" ref="G363" si="76">SUM(G356:G362)</f>
        <v>16.97</v>
      </c>
      <c r="H363" s="34">
        <f t="shared" ref="H363:J363" si="77">SUM(H356:H362)</f>
        <v>19.260000000000002</v>
      </c>
      <c r="I363" s="34">
        <f t="shared" si="77"/>
        <v>40.68</v>
      </c>
      <c r="J363" s="34">
        <f t="shared" si="77"/>
        <v>531.97759250000001</v>
      </c>
      <c r="K363" s="35"/>
      <c r="L363" s="34">
        <f>L362+L361+L360+L359+L358+L357+L356</f>
        <v>98.52000000000001</v>
      </c>
    </row>
    <row r="364" spans="1:12" ht="25.5">
      <c r="A364" s="36">
        <f>A356</f>
        <v>2</v>
      </c>
      <c r="B364" s="37">
        <f>B356</f>
        <v>4</v>
      </c>
      <c r="C364" s="5" t="s">
        <v>24</v>
      </c>
      <c r="D364" s="3" t="s">
        <v>25</v>
      </c>
      <c r="E364" s="27" t="s">
        <v>147</v>
      </c>
      <c r="F364" s="28">
        <v>100</v>
      </c>
      <c r="G364" s="28">
        <v>0.92</v>
      </c>
      <c r="H364" s="28">
        <v>4.26</v>
      </c>
      <c r="I364" s="28">
        <v>6.24</v>
      </c>
      <c r="J364" s="28">
        <v>69</v>
      </c>
      <c r="K364" s="29" t="s">
        <v>47</v>
      </c>
      <c r="L364" s="28">
        <v>16.16</v>
      </c>
    </row>
    <row r="365" spans="1:12" ht="15">
      <c r="A365" s="25"/>
      <c r="B365" s="26"/>
      <c r="C365" s="6"/>
      <c r="D365" s="3" t="s">
        <v>26</v>
      </c>
      <c r="E365" s="17" t="s">
        <v>149</v>
      </c>
      <c r="F365" s="28">
        <v>250</v>
      </c>
      <c r="G365" s="28">
        <v>3.84</v>
      </c>
      <c r="H365" s="28">
        <v>10.28</v>
      </c>
      <c r="I365" s="28">
        <v>17.670000000000002</v>
      </c>
      <c r="J365" s="28">
        <v>401.9</v>
      </c>
      <c r="K365" s="29" t="s">
        <v>89</v>
      </c>
      <c r="L365" s="28">
        <v>16.95</v>
      </c>
    </row>
    <row r="366" spans="1:12" ht="15">
      <c r="A366" s="25"/>
      <c r="B366" s="26"/>
      <c r="C366" s="6"/>
      <c r="D366" s="3" t="s">
        <v>27</v>
      </c>
      <c r="E366" s="27"/>
      <c r="F366" s="28"/>
      <c r="G366" s="28"/>
      <c r="H366" s="28"/>
      <c r="I366" s="28"/>
      <c r="J366" s="28"/>
      <c r="K366" s="29"/>
      <c r="L366" s="28"/>
    </row>
    <row r="367" spans="1:12" ht="15">
      <c r="A367" s="25"/>
      <c r="B367" s="26"/>
      <c r="C367" s="6"/>
      <c r="D367" s="3" t="s">
        <v>28</v>
      </c>
      <c r="E367" s="27" t="s">
        <v>59</v>
      </c>
      <c r="F367" s="28">
        <v>200</v>
      </c>
      <c r="G367" s="28">
        <v>18.32</v>
      </c>
      <c r="H367" s="28">
        <v>4.2</v>
      </c>
      <c r="I367" s="28">
        <v>20.59</v>
      </c>
      <c r="J367" s="28">
        <v>135</v>
      </c>
      <c r="K367" s="29" t="s">
        <v>70</v>
      </c>
      <c r="L367" s="28">
        <v>96.61</v>
      </c>
    </row>
    <row r="368" spans="1:12" ht="15">
      <c r="A368" s="25"/>
      <c r="B368" s="26"/>
      <c r="C368" s="6"/>
      <c r="D368" s="3" t="s">
        <v>29</v>
      </c>
      <c r="E368" s="17" t="s">
        <v>148</v>
      </c>
      <c r="F368" s="28" t="s">
        <v>41</v>
      </c>
      <c r="G368" s="28">
        <v>0</v>
      </c>
      <c r="H368" s="28">
        <v>0</v>
      </c>
      <c r="I368" s="28">
        <v>9.1999999999999993</v>
      </c>
      <c r="J368" s="28">
        <v>36</v>
      </c>
      <c r="K368" s="29" t="s">
        <v>61</v>
      </c>
      <c r="L368" s="28">
        <v>12.79</v>
      </c>
    </row>
    <row r="369" spans="1:12" ht="15">
      <c r="A369" s="25"/>
      <c r="B369" s="26"/>
      <c r="C369" s="6"/>
      <c r="D369" s="3" t="s">
        <v>30</v>
      </c>
      <c r="E369" s="27" t="s">
        <v>82</v>
      </c>
      <c r="F369" s="28">
        <v>50</v>
      </c>
      <c r="G369" s="28">
        <v>2.31</v>
      </c>
      <c r="H369" s="28">
        <v>0.72</v>
      </c>
      <c r="I369" s="28">
        <v>14.6</v>
      </c>
      <c r="J369" s="28">
        <v>73.05</v>
      </c>
      <c r="K369" s="29" t="s">
        <v>54</v>
      </c>
      <c r="L369" s="28">
        <v>3.24</v>
      </c>
    </row>
    <row r="370" spans="1:12" ht="15">
      <c r="A370" s="25"/>
      <c r="B370" s="26"/>
      <c r="C370" s="6"/>
      <c r="D370" s="3" t="s">
        <v>31</v>
      </c>
      <c r="E370" s="27" t="s">
        <v>43</v>
      </c>
      <c r="F370" s="28">
        <v>30</v>
      </c>
      <c r="G370" s="28">
        <v>1.98</v>
      </c>
      <c r="H370" s="28">
        <v>0.48</v>
      </c>
      <c r="I370" s="28">
        <v>13.6</v>
      </c>
      <c r="J370" s="28">
        <v>72.400000000000006</v>
      </c>
      <c r="K370" s="29" t="s">
        <v>83</v>
      </c>
      <c r="L370" s="28">
        <v>2.04</v>
      </c>
    </row>
    <row r="371" spans="1:12" ht="15">
      <c r="A371" s="25"/>
      <c r="B371" s="26"/>
      <c r="C371" s="6"/>
      <c r="D371" s="2"/>
      <c r="E371" s="27"/>
      <c r="F371" s="28"/>
      <c r="G371" s="28"/>
      <c r="H371" s="28"/>
      <c r="I371" s="28"/>
      <c r="J371" s="28"/>
      <c r="K371" s="29"/>
      <c r="L371" s="28"/>
    </row>
    <row r="372" spans="1:12" ht="15">
      <c r="A372" s="25"/>
      <c r="B372" s="26"/>
      <c r="C372" s="6"/>
      <c r="D372" s="2"/>
      <c r="E372" s="27"/>
      <c r="F372" s="28"/>
      <c r="G372" s="28"/>
      <c r="H372" s="28"/>
      <c r="I372" s="28"/>
      <c r="J372" s="28"/>
      <c r="K372" s="29"/>
      <c r="L372" s="28"/>
    </row>
    <row r="373" spans="1:12" ht="15">
      <c r="A373" s="30"/>
      <c r="B373" s="31"/>
      <c r="C373" s="4"/>
      <c r="D373" s="32" t="s">
        <v>32</v>
      </c>
      <c r="E373" s="33"/>
      <c r="F373" s="34">
        <f>F372+F371+F370+F369+F368+F367+F366+F365+F364</f>
        <v>830</v>
      </c>
      <c r="G373" s="34">
        <f t="shared" ref="G373" si="78">SUM(G364:G372)</f>
        <v>27.369999999999997</v>
      </c>
      <c r="H373" s="34">
        <f t="shared" ref="H373:J373" si="79">SUM(H364:H372)</f>
        <v>19.939999999999998</v>
      </c>
      <c r="I373" s="34">
        <f t="shared" si="79"/>
        <v>81.899999999999991</v>
      </c>
      <c r="J373" s="34">
        <f t="shared" si="79"/>
        <v>787.34999999999991</v>
      </c>
      <c r="K373" s="35"/>
      <c r="L373" s="34">
        <f>L372+L371+L370+L369+L368+L367+L366+L365+L364</f>
        <v>147.79</v>
      </c>
    </row>
    <row r="374" spans="1:12" ht="15.75" thickBot="1">
      <c r="A374" s="38">
        <f>A356</f>
        <v>2</v>
      </c>
      <c r="B374" s="39">
        <f>B356</f>
        <v>4</v>
      </c>
      <c r="C374" s="66" t="s">
        <v>4</v>
      </c>
      <c r="D374" s="67"/>
      <c r="E374" s="40"/>
      <c r="F374" s="41">
        <f>F363+F373</f>
        <v>1370</v>
      </c>
      <c r="G374" s="41">
        <f t="shared" ref="G374:L374" si="80">G363+G373</f>
        <v>44.339999999999996</v>
      </c>
      <c r="H374" s="41">
        <f t="shared" si="80"/>
        <v>39.200000000000003</v>
      </c>
      <c r="I374" s="41">
        <f t="shared" si="80"/>
        <v>122.57999999999998</v>
      </c>
      <c r="J374" s="41">
        <f t="shared" si="80"/>
        <v>1319.3275924999998</v>
      </c>
      <c r="K374" s="41"/>
      <c r="L374" s="41">
        <f t="shared" si="80"/>
        <v>246.31</v>
      </c>
    </row>
    <row r="375" spans="1:12" ht="15">
      <c r="A375" s="20">
        <v>2</v>
      </c>
      <c r="B375" s="21">
        <v>5</v>
      </c>
      <c r="C375" s="11" t="s">
        <v>19</v>
      </c>
      <c r="D375" s="1" t="s">
        <v>20</v>
      </c>
      <c r="E375" s="22" t="s">
        <v>87</v>
      </c>
      <c r="F375" s="23">
        <v>250</v>
      </c>
      <c r="G375" s="23">
        <v>6.05</v>
      </c>
      <c r="H375" s="23">
        <v>12.51</v>
      </c>
      <c r="I375" s="23">
        <v>33.799999999999997</v>
      </c>
      <c r="J375" s="23">
        <v>267.17</v>
      </c>
      <c r="K375" s="24" t="s">
        <v>93</v>
      </c>
      <c r="L375" s="23">
        <v>40.340000000000003</v>
      </c>
    </row>
    <row r="376" spans="1:12" ht="15">
      <c r="A376" s="25"/>
      <c r="B376" s="26"/>
      <c r="C376" s="6"/>
      <c r="D376" s="2" t="s">
        <v>28</v>
      </c>
      <c r="E376" s="27"/>
      <c r="F376" s="28"/>
      <c r="G376" s="28"/>
      <c r="H376" s="28"/>
      <c r="I376" s="28"/>
      <c r="J376" s="28"/>
      <c r="K376" s="29"/>
      <c r="L376" s="28"/>
    </row>
    <row r="377" spans="1:12" ht="15">
      <c r="A377" s="25"/>
      <c r="B377" s="26"/>
      <c r="C377" s="6"/>
      <c r="D377" s="3" t="s">
        <v>21</v>
      </c>
      <c r="E377" s="27" t="s">
        <v>98</v>
      </c>
      <c r="F377" s="28" t="s">
        <v>41</v>
      </c>
      <c r="G377" s="28">
        <v>0.24</v>
      </c>
      <c r="H377" s="28">
        <v>0.05</v>
      </c>
      <c r="I377" s="28">
        <v>0.39</v>
      </c>
      <c r="J377" s="28">
        <v>3.41588</v>
      </c>
      <c r="K377" s="29" t="s">
        <v>101</v>
      </c>
      <c r="L377" s="28">
        <v>6.4</v>
      </c>
    </row>
    <row r="378" spans="1:12" ht="15">
      <c r="A378" s="25"/>
      <c r="B378" s="26"/>
      <c r="C378" s="6"/>
      <c r="D378" s="3" t="s">
        <v>22</v>
      </c>
      <c r="E378" s="27"/>
      <c r="F378" s="28"/>
      <c r="G378" s="28"/>
      <c r="H378" s="28"/>
      <c r="I378" s="28"/>
      <c r="J378" s="28"/>
      <c r="K378" s="29"/>
      <c r="L378" s="28"/>
    </row>
    <row r="379" spans="1:12" ht="15">
      <c r="A379" s="25"/>
      <c r="B379" s="26"/>
      <c r="C379" s="6"/>
      <c r="D379" s="3" t="s">
        <v>23</v>
      </c>
      <c r="E379" s="27"/>
      <c r="F379" s="28"/>
      <c r="G379" s="28"/>
      <c r="H379" s="28"/>
      <c r="I379" s="28"/>
      <c r="J379" s="28"/>
      <c r="K379" s="29"/>
      <c r="L379" s="28"/>
    </row>
    <row r="380" spans="1:12" ht="15">
      <c r="A380" s="25"/>
      <c r="B380" s="26"/>
      <c r="C380" s="6"/>
      <c r="D380" s="2" t="s">
        <v>31</v>
      </c>
      <c r="E380" s="27" t="s">
        <v>97</v>
      </c>
      <c r="F380" s="28">
        <v>50</v>
      </c>
      <c r="G380" s="28">
        <v>3.08</v>
      </c>
      <c r="H380" s="28">
        <v>1.2</v>
      </c>
      <c r="I380" s="28">
        <v>21.32</v>
      </c>
      <c r="J380" s="28">
        <v>107.80799999999999</v>
      </c>
      <c r="K380" s="29" t="s">
        <v>100</v>
      </c>
      <c r="L380" s="28">
        <v>5.41</v>
      </c>
    </row>
    <row r="381" spans="1:12" ht="15">
      <c r="A381" s="25"/>
      <c r="B381" s="26"/>
      <c r="C381" s="6"/>
      <c r="D381" s="2" t="s">
        <v>25</v>
      </c>
      <c r="E381" s="27" t="s">
        <v>143</v>
      </c>
      <c r="F381" s="28">
        <v>100</v>
      </c>
      <c r="G381" s="28">
        <v>3.26</v>
      </c>
      <c r="H381" s="28">
        <v>3.85</v>
      </c>
      <c r="I381" s="28">
        <v>28.34</v>
      </c>
      <c r="J381" s="28">
        <v>158.47215286666676</v>
      </c>
      <c r="K381" s="29" t="s">
        <v>142</v>
      </c>
      <c r="L381" s="28">
        <v>46.37</v>
      </c>
    </row>
    <row r="382" spans="1:12" ht="15">
      <c r="A382" s="30"/>
      <c r="B382" s="31"/>
      <c r="C382" s="4"/>
      <c r="D382" s="32" t="s">
        <v>32</v>
      </c>
      <c r="E382" s="33"/>
      <c r="F382" s="34">
        <f>F381+F380+F379+F378+F377+F376+F375</f>
        <v>600</v>
      </c>
      <c r="G382" s="34">
        <f t="shared" ref="G382" si="81">SUM(G375:G381)</f>
        <v>12.63</v>
      </c>
      <c r="H382" s="34">
        <f t="shared" ref="H382:J382" si="82">SUM(H375:H381)</f>
        <v>17.61</v>
      </c>
      <c r="I382" s="34">
        <f t="shared" si="82"/>
        <v>83.85</v>
      </c>
      <c r="J382" s="34">
        <f t="shared" si="82"/>
        <v>536.86603286666673</v>
      </c>
      <c r="K382" s="35"/>
      <c r="L382" s="34">
        <f>L381+L380+L379+L378+L377+L376+L375</f>
        <v>98.52000000000001</v>
      </c>
    </row>
    <row r="383" spans="1:12" ht="15">
      <c r="A383" s="36">
        <f>A375</f>
        <v>2</v>
      </c>
      <c r="B383" s="37">
        <f>B375</f>
        <v>5</v>
      </c>
      <c r="C383" s="5" t="s">
        <v>24</v>
      </c>
      <c r="D383" s="3" t="s">
        <v>25</v>
      </c>
      <c r="E383" s="27"/>
      <c r="F383" s="28"/>
      <c r="G383" s="28"/>
      <c r="H383" s="28"/>
      <c r="I383" s="28"/>
      <c r="J383" s="28"/>
      <c r="K383" s="29"/>
      <c r="L383" s="28"/>
    </row>
    <row r="384" spans="1:12" ht="15">
      <c r="A384" s="25"/>
      <c r="B384" s="26"/>
      <c r="C384" s="6"/>
      <c r="D384" s="3" t="s">
        <v>26</v>
      </c>
      <c r="E384" s="27" t="s">
        <v>114</v>
      </c>
      <c r="F384" s="28">
        <v>260</v>
      </c>
      <c r="G384" s="28">
        <v>2.76</v>
      </c>
      <c r="H384" s="28">
        <v>4.1399999999999997</v>
      </c>
      <c r="I384" s="28">
        <v>22.77</v>
      </c>
      <c r="J384" s="28">
        <v>152.69999999999999</v>
      </c>
      <c r="K384" s="29" t="s">
        <v>40</v>
      </c>
      <c r="L384" s="28">
        <v>18.98</v>
      </c>
    </row>
    <row r="385" spans="1:12" ht="15">
      <c r="A385" s="25"/>
      <c r="B385" s="26"/>
      <c r="C385" s="6"/>
      <c r="D385" s="3" t="s">
        <v>27</v>
      </c>
      <c r="E385" s="27" t="s">
        <v>150</v>
      </c>
      <c r="F385" s="28">
        <v>200</v>
      </c>
      <c r="G385" s="28">
        <v>19.760000000000002</v>
      </c>
      <c r="H385" s="28">
        <v>40.06</v>
      </c>
      <c r="I385" s="28">
        <v>2.23</v>
      </c>
      <c r="J385" s="28">
        <v>415.12</v>
      </c>
      <c r="K385" s="29" t="s">
        <v>94</v>
      </c>
      <c r="L385" s="28">
        <v>81.93</v>
      </c>
    </row>
    <row r="386" spans="1:12" ht="15">
      <c r="A386" s="25"/>
      <c r="B386" s="26"/>
      <c r="C386" s="6"/>
      <c r="D386" s="3" t="s">
        <v>28</v>
      </c>
      <c r="E386" s="27"/>
      <c r="F386" s="28"/>
      <c r="G386" s="28"/>
      <c r="H386" s="28"/>
      <c r="I386" s="28"/>
      <c r="J386" s="28"/>
      <c r="K386" s="29"/>
      <c r="L386" s="28"/>
    </row>
    <row r="387" spans="1:12" ht="15">
      <c r="A387" s="25"/>
      <c r="B387" s="26"/>
      <c r="C387" s="6"/>
      <c r="D387" s="3" t="s">
        <v>29</v>
      </c>
      <c r="E387" s="17" t="s">
        <v>159</v>
      </c>
      <c r="F387" s="28" t="s">
        <v>41</v>
      </c>
      <c r="G387" s="28">
        <v>0.24</v>
      </c>
      <c r="H387" s="28">
        <v>4.05</v>
      </c>
      <c r="I387" s="28">
        <v>20.03</v>
      </c>
      <c r="J387" s="28">
        <v>136.5</v>
      </c>
      <c r="K387" s="29" t="s">
        <v>68</v>
      </c>
      <c r="L387" s="28">
        <v>17.239999999999998</v>
      </c>
    </row>
    <row r="388" spans="1:12" ht="15">
      <c r="A388" s="25"/>
      <c r="B388" s="26"/>
      <c r="C388" s="6"/>
      <c r="D388" s="3" t="s">
        <v>30</v>
      </c>
      <c r="E388" s="27" t="s">
        <v>82</v>
      </c>
      <c r="F388" s="28">
        <v>50</v>
      </c>
      <c r="G388" s="28">
        <v>1.98</v>
      </c>
      <c r="H388" s="28">
        <v>0.1</v>
      </c>
      <c r="I388" s="28">
        <v>16.7</v>
      </c>
      <c r="J388" s="28">
        <v>65</v>
      </c>
      <c r="K388" s="29" t="s">
        <v>95</v>
      </c>
      <c r="L388" s="28">
        <v>3.24</v>
      </c>
    </row>
    <row r="389" spans="1:12" ht="15">
      <c r="A389" s="25"/>
      <c r="B389" s="26"/>
      <c r="C389" s="6"/>
      <c r="D389" s="3" t="s">
        <v>31</v>
      </c>
      <c r="E389" s="27" t="s">
        <v>43</v>
      </c>
      <c r="F389" s="28">
        <v>30</v>
      </c>
      <c r="G389" s="28">
        <v>1.32</v>
      </c>
      <c r="H389" s="28">
        <v>0.72</v>
      </c>
      <c r="I389" s="28">
        <v>14.6</v>
      </c>
      <c r="J389" s="28">
        <v>73.05</v>
      </c>
      <c r="K389" s="29" t="s">
        <v>54</v>
      </c>
      <c r="L389" s="28">
        <v>2.33</v>
      </c>
    </row>
    <row r="390" spans="1:12" ht="15">
      <c r="A390" s="25"/>
      <c r="B390" s="26"/>
      <c r="C390" s="6"/>
      <c r="D390" s="2"/>
      <c r="E390" s="27" t="s">
        <v>107</v>
      </c>
      <c r="F390" s="28">
        <v>100</v>
      </c>
      <c r="G390" s="28">
        <v>0.48</v>
      </c>
      <c r="H390" s="28">
        <v>0.24</v>
      </c>
      <c r="I390" s="28">
        <v>14.76</v>
      </c>
      <c r="J390" s="28">
        <v>70.5</v>
      </c>
      <c r="K390" s="29" t="s">
        <v>83</v>
      </c>
      <c r="L390" s="28">
        <v>24.07</v>
      </c>
    </row>
    <row r="391" spans="1:12" ht="15">
      <c r="A391" s="25"/>
      <c r="B391" s="26"/>
      <c r="C391" s="6"/>
      <c r="D391" s="2"/>
      <c r="E391" s="27"/>
      <c r="F391" s="28"/>
      <c r="G391" s="28"/>
      <c r="H391" s="28"/>
      <c r="I391" s="28"/>
      <c r="J391" s="28"/>
      <c r="K391" s="29"/>
      <c r="L391" s="28"/>
    </row>
    <row r="392" spans="1:12" ht="15">
      <c r="A392" s="30"/>
      <c r="B392" s="31"/>
      <c r="C392" s="4"/>
      <c r="D392" s="32" t="s">
        <v>32</v>
      </c>
      <c r="E392" s="33"/>
      <c r="F392" s="34">
        <f>F391+F390+F389+F388+F387+F386+F385+F384+F383</f>
        <v>840</v>
      </c>
      <c r="G392" s="34">
        <f t="shared" ref="G392" si="83">SUM(G383:G391)</f>
        <v>26.540000000000003</v>
      </c>
      <c r="H392" s="34">
        <f t="shared" ref="H392:J392" si="84">SUM(H383:H391)</f>
        <v>49.31</v>
      </c>
      <c r="I392" s="34">
        <f t="shared" si="84"/>
        <v>91.09</v>
      </c>
      <c r="J392" s="34">
        <f t="shared" si="84"/>
        <v>912.86999999999989</v>
      </c>
      <c r="K392" s="35"/>
      <c r="L392" s="34">
        <f>L391+L390+L389+L388+L387+L386+L385+L384+L383</f>
        <v>147.79</v>
      </c>
    </row>
    <row r="393" spans="1:12" ht="15.75" thickBot="1">
      <c r="A393" s="38">
        <f>A375</f>
        <v>2</v>
      </c>
      <c r="B393" s="39">
        <f>B375</f>
        <v>5</v>
      </c>
      <c r="C393" s="66" t="s">
        <v>4</v>
      </c>
      <c r="D393" s="67"/>
      <c r="E393" s="40"/>
      <c r="F393" s="41">
        <f>F382+F392</f>
        <v>1440</v>
      </c>
      <c r="G393" s="41">
        <f t="shared" ref="G393:L393" si="85">G382+G392</f>
        <v>39.17</v>
      </c>
      <c r="H393" s="41">
        <f t="shared" si="85"/>
        <v>66.92</v>
      </c>
      <c r="I393" s="41">
        <f t="shared" si="85"/>
        <v>174.94</v>
      </c>
      <c r="J393" s="41">
        <f t="shared" si="85"/>
        <v>1449.7360328666666</v>
      </c>
      <c r="K393" s="41"/>
      <c r="L393" s="41">
        <f t="shared" si="85"/>
        <v>246.31</v>
      </c>
    </row>
    <row r="394" spans="1:12" ht="13.5" thickBot="1">
      <c r="A394" s="45"/>
      <c r="B394" s="46"/>
      <c r="C394" s="68" t="s">
        <v>71</v>
      </c>
      <c r="D394" s="68"/>
      <c r="E394" s="68"/>
      <c r="F394" s="47">
        <f>(F222+F241+F260+F279+F298+F317+F336+F355+F374+F393)/(IF(F222=0,0,1)+IF(F241=0,0,1)+IF(F260=0,0,1)+IF(F279=0,0,1)+IF(F298=0,0,1)+IF(F317=0,0,1)+IF(F336=0,0,1)+IF(F355=0,0,1)+IF(F374=0,0,1)+IF(F393=0,0,1))</f>
        <v>1399.5</v>
      </c>
      <c r="G394" s="47">
        <f t="shared" ref="G394:J394" si="86">(G222+G241+G260+G279+G298+G317+G336+G355+G374+G393)/(IF(G222=0,0,1)+IF(G241=0,0,1)+IF(G260=0,0,1)+IF(G279=0,0,1)+IF(G298=0,0,1)+IF(G317=0,0,1)+IF(G336=0,0,1)+IF(G355=0,0,1)+IF(G374=0,0,1)+IF(G393=0,0,1))</f>
        <v>43.352999999999994</v>
      </c>
      <c r="H394" s="47">
        <f t="shared" si="86"/>
        <v>42.789000000000001</v>
      </c>
      <c r="I394" s="47">
        <f t="shared" si="86"/>
        <v>164.666</v>
      </c>
      <c r="J394" s="47">
        <f t="shared" si="86"/>
        <v>1220.6837012887331</v>
      </c>
      <c r="K394" s="47"/>
      <c r="L394" s="74">
        <f t="shared" ref="L394" si="87">(L222+L241+L260+L279+L298+L317+L336+L355+L374+L393)/(IF(L222=0,0,1)+IF(L241=0,0,1)+IF(L260=0,0,1)+IF(L279=0,0,1)+IF(L298=0,0,1)+IF(L317=0,0,1)+IF(L336=0,0,1)+IF(L355=0,0,1)+IF(L374=0,0,1)+IF(L393=0,0,1))</f>
        <v>246.30799999999999</v>
      </c>
    </row>
  </sheetData>
  <mergeCells count="28">
    <mergeCell ref="C394:E394"/>
    <mergeCell ref="C317:D317"/>
    <mergeCell ref="C336:D336"/>
    <mergeCell ref="C355:D355"/>
    <mergeCell ref="C374:D374"/>
    <mergeCell ref="C393:D393"/>
    <mergeCell ref="C222:D222"/>
    <mergeCell ref="C241:D241"/>
    <mergeCell ref="C260:D260"/>
    <mergeCell ref="C279:D279"/>
    <mergeCell ref="C298:D298"/>
    <mergeCell ref="C66:D66"/>
    <mergeCell ref="C1:E1"/>
    <mergeCell ref="H1:K1"/>
    <mergeCell ref="H2:K2"/>
    <mergeCell ref="C28:D28"/>
    <mergeCell ref="C47:D47"/>
    <mergeCell ref="C5:E5"/>
    <mergeCell ref="H5:K5"/>
    <mergeCell ref="H6:K6"/>
    <mergeCell ref="C199:D199"/>
    <mergeCell ref="C200:E200"/>
    <mergeCell ref="C85:D85"/>
    <mergeCell ref="C104:D104"/>
    <mergeCell ref="C123:D123"/>
    <mergeCell ref="C142:D142"/>
    <mergeCell ref="C161:D161"/>
    <mergeCell ref="C180:D180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2024-02-01T10:14:06Z</cp:lastPrinted>
  <dcterms:created xsi:type="dcterms:W3CDTF">2022-05-16T14:23:56Z</dcterms:created>
  <dcterms:modified xsi:type="dcterms:W3CDTF">2024-04-05T05:59:18Z</dcterms:modified>
</cp:coreProperties>
</file>